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filterPrivacy="1" codeName="ThisWorkbook" defaultThemeVersion="124226"/>
  <xr:revisionPtr revIDLastSave="0" documentId="13_ncr:1_{D5BAEC16-F77E-4BAE-95B9-62DA5513C301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2-04" sheetId="91" r:id="rId2"/>
    <sheet name="Details 2023-12-05" sheetId="92" r:id="rId3"/>
    <sheet name="Details 2023-12-06" sheetId="94" r:id="rId4"/>
    <sheet name="Details 2023-12-07" sheetId="95" r:id="rId5"/>
    <sheet name="Details 2023-12-08" sheetId="96" r:id="rId6"/>
  </sheets>
  <definedNames>
    <definedName name="_xlnm.Print_Area" localSheetId="4">'Details 2023-12-07'!$A$1:$H$16</definedName>
    <definedName name="_xlnm.Print_Area" localSheetId="0">Wochenübersicht!$A$1:$H$13</definedName>
    <definedName name="_xlnm.Print_Titles" localSheetId="1">'Details 2023-12-04'!$6:$7</definedName>
    <definedName name="_xlnm.Print_Titles" localSheetId="2">'Details 2023-12-05'!$6:$7</definedName>
    <definedName name="_xlnm.Print_Titles" localSheetId="3">'Details 2023-12-06'!$6:$7</definedName>
    <definedName name="_xlnm.Print_Titles" localSheetId="4">'Details 2023-12-07'!$6:$7</definedName>
    <definedName name="_xlnm.Print_Titles" localSheetId="5">'Details 2023-12-08'!$6:$7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6" l="1"/>
  <c r="D7" i="96"/>
  <c r="E7" i="95"/>
  <c r="D7" i="95"/>
  <c r="E7" i="94"/>
  <c r="D7" i="94"/>
  <c r="E7" i="92"/>
  <c r="D7" i="92"/>
  <c r="E7" i="91" l="1"/>
  <c r="D8" i="79" s="1"/>
  <c r="D7" i="91"/>
  <c r="C8" i="79" s="1"/>
  <c r="E8" i="79" l="1"/>
  <c r="D12" i="79" l="1"/>
  <c r="C12" i="79"/>
  <c r="D11" i="79"/>
  <c r="E11" i="79" s="1"/>
  <c r="C11" i="79"/>
  <c r="E12" i="79" l="1"/>
  <c r="C10" i="79"/>
  <c r="C9" i="79"/>
  <c r="D9" i="79"/>
  <c r="E9" i="79" l="1"/>
  <c r="D10" i="79"/>
  <c r="E10" i="79" s="1"/>
  <c r="E7" i="79" l="1"/>
  <c r="B9" i="79"/>
  <c r="B10" i="79" l="1"/>
  <c r="B11" i="79" s="1"/>
  <c r="B12" i="79" s="1"/>
  <c r="C7" i="79" l="1"/>
  <c r="D7" i="79" l="1"/>
</calcChain>
</file>

<file path=xl/sharedStrings.xml><?xml version="1.0" encoding="utf-8"?>
<sst xmlns="http://schemas.openxmlformats.org/spreadsheetml/2006/main" count="124" uniqueCount="12">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</sst>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4654</v>
      </c>
      <c r="D7" s="23">
        <f>E7/C7</f>
        <v>20.484701332187367</v>
      </c>
      <c r="E7" s="24">
        <f>+SUM(E8:E12)</f>
        <v>95335.8</v>
      </c>
      <c r="F7" s="8" t="s">
        <v>0</v>
      </c>
      <c r="G7" s="6" t="s">
        <v>9</v>
      </c>
    </row>
    <row r="8" spans="1:124" s="5" customFormat="1">
      <c r="A8" s="11"/>
      <c r="B8" s="34">
        <v>45264</v>
      </c>
      <c r="C8" s="30">
        <f>'Details 2023-12-04'!D7</f>
        <v>915</v>
      </c>
      <c r="D8" s="31">
        <f>'Details 2023-12-04'!E7</f>
        <v>21</v>
      </c>
      <c r="E8" s="33">
        <f>+C8*D8</f>
        <v>19215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45265</v>
      </c>
      <c r="C9" s="30">
        <f>'Details 2023-12-05'!D7</f>
        <v>917</v>
      </c>
      <c r="D9" s="31">
        <f>'Details 2023-12-05'!E7</f>
        <v>20.192802617230097</v>
      </c>
      <c r="E9" s="33">
        <f t="shared" ref="E9:E12" si="0">+C9*D9</f>
        <v>18516.8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1">+B9+1</f>
        <v>45266</v>
      </c>
      <c r="C10" s="30">
        <f>'Details 2023-12-06'!D7</f>
        <v>909</v>
      </c>
      <c r="D10" s="31">
        <f>'Details 2023-12-06'!E7</f>
        <v>20.266006600660067</v>
      </c>
      <c r="E10" s="33">
        <f t="shared" si="0"/>
        <v>18421.8</v>
      </c>
      <c r="F10" s="32" t="s">
        <v>0</v>
      </c>
      <c r="G10" s="35" t="s">
        <v>9</v>
      </c>
    </row>
    <row r="11" spans="1:124">
      <c r="B11" s="34">
        <f t="shared" si="1"/>
        <v>45267</v>
      </c>
      <c r="C11" s="30">
        <f>'Details 2023-12-07'!D7</f>
        <v>944</v>
      </c>
      <c r="D11" s="31">
        <f>'Details 2023-12-07'!E7</f>
        <v>20.463665254237288</v>
      </c>
      <c r="E11" s="33">
        <f t="shared" si="0"/>
        <v>19317.7</v>
      </c>
      <c r="F11" s="32" t="s">
        <v>0</v>
      </c>
      <c r="G11" s="35" t="s">
        <v>9</v>
      </c>
    </row>
    <row r="12" spans="1:124">
      <c r="B12" s="34">
        <f t="shared" si="1"/>
        <v>45268</v>
      </c>
      <c r="C12" s="30">
        <f>'Details 2023-12-08'!D7</f>
        <v>969</v>
      </c>
      <c r="D12" s="31">
        <f>'Details 2023-12-08'!E7</f>
        <v>20.5</v>
      </c>
      <c r="E12" s="33">
        <f t="shared" si="0"/>
        <v>19864.5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7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915</v>
      </c>
      <c r="E7" s="23">
        <f>+SUMPRODUCT(D8:D1545,E8:E1545)/D7</f>
        <v>21</v>
      </c>
      <c r="F7" s="8" t="s">
        <v>0</v>
      </c>
      <c r="G7" s="6" t="s">
        <v>9</v>
      </c>
    </row>
    <row r="8" spans="1:124" s="5" customFormat="1">
      <c r="A8" s="11"/>
      <c r="B8" s="14">
        <v>45264</v>
      </c>
      <c r="C8" s="29">
        <v>0.42809027777548181</v>
      </c>
      <c r="D8" s="30">
        <v>915</v>
      </c>
      <c r="E8" s="31">
        <v>21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8"/>
  <sheetViews>
    <sheetView showGridLines="0" zoomScaleNormal="100" workbookViewId="0">
      <selection activeCell="F14" sqref="F14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+SUM(D8:D13)</f>
        <v>917</v>
      </c>
      <c r="E7" s="23">
        <f>+SUMPRODUCT(D8:D1536,E8:E1536)/D7</f>
        <v>20.192802617230097</v>
      </c>
      <c r="F7" s="8" t="s">
        <v>0</v>
      </c>
      <c r="G7" s="6" t="s">
        <v>9</v>
      </c>
    </row>
    <row r="8" spans="1:124" s="5" customFormat="1">
      <c r="A8" s="11"/>
      <c r="B8" s="14">
        <v>45265</v>
      </c>
      <c r="C8" s="29">
        <v>0.39570601852028631</v>
      </c>
      <c r="D8" s="30">
        <v>200</v>
      </c>
      <c r="E8" s="31">
        <v>20.100000000000001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45265</v>
      </c>
      <c r="C9" s="29">
        <v>0.471226851848769</v>
      </c>
      <c r="D9" s="30">
        <v>200</v>
      </c>
      <c r="E9" s="31">
        <v>19.75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45265</v>
      </c>
      <c r="C10" s="29">
        <v>0.71377314814890269</v>
      </c>
      <c r="D10" s="30">
        <v>150</v>
      </c>
      <c r="E10" s="31">
        <v>20.399999999999999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45265</v>
      </c>
      <c r="C11" s="29">
        <v>0.71402777777984738</v>
      </c>
      <c r="D11" s="30">
        <v>203</v>
      </c>
      <c r="E11" s="31">
        <v>20.399999999999999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45265</v>
      </c>
      <c r="C12" s="29">
        <v>0.71402777777984738</v>
      </c>
      <c r="D12" s="30">
        <v>1</v>
      </c>
      <c r="E12" s="31">
        <v>20.399999999999999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45265</v>
      </c>
      <c r="C13" s="29">
        <v>0.71856481481518131</v>
      </c>
      <c r="D13" s="30">
        <v>163</v>
      </c>
      <c r="E13" s="31">
        <v>20.399999999999999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DM378" s="1"/>
      <c r="DN378" s="1"/>
      <c r="DO378" s="1"/>
      <c r="DP378" s="1"/>
      <c r="DQ378" s="1"/>
      <c r="DR378" s="1"/>
      <c r="DS378" s="1"/>
      <c r="DT37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2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+SUM(D8:D11)</f>
        <v>909</v>
      </c>
      <c r="E7" s="23">
        <f>+SUMPRODUCT(D8:D1535,E8:E1535)/D7</f>
        <v>20.266006600660067</v>
      </c>
      <c r="F7" s="8" t="s">
        <v>0</v>
      </c>
      <c r="G7" s="6" t="s">
        <v>9</v>
      </c>
    </row>
    <row r="8" spans="1:124" s="5" customFormat="1">
      <c r="A8" s="11"/>
      <c r="B8" s="14">
        <v>45266</v>
      </c>
      <c r="C8" s="29">
        <v>0.54358796296583023</v>
      </c>
      <c r="D8" s="30">
        <v>237</v>
      </c>
      <c r="E8" s="31">
        <v>20.399999999999999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45266</v>
      </c>
      <c r="C9" s="29">
        <v>0.54359953703533392</v>
      </c>
      <c r="D9" s="30">
        <v>50</v>
      </c>
      <c r="E9" s="31">
        <v>20.399999999999999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45266</v>
      </c>
      <c r="C10" s="29">
        <v>0.54361111111211358</v>
      </c>
      <c r="D10" s="30">
        <v>13</v>
      </c>
      <c r="E10" s="31">
        <v>20.399999999999999</v>
      </c>
      <c r="F10" s="32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45266</v>
      </c>
      <c r="C11" s="29">
        <v>0.71432870370335877</v>
      </c>
      <c r="D11" s="30">
        <v>609</v>
      </c>
      <c r="E11" s="31">
        <v>20.2</v>
      </c>
      <c r="F11" s="32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DM382" s="1"/>
      <c r="DN382" s="1"/>
      <c r="DO382" s="1"/>
      <c r="DP382" s="1"/>
      <c r="DQ382" s="1"/>
      <c r="DR382" s="1"/>
      <c r="DS382" s="1"/>
      <c r="DT38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96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+SUM(D8:D15)</f>
        <v>944</v>
      </c>
      <c r="E7" s="23">
        <f>+SUMPRODUCT(D8:D1545,E8:E1545)/D7</f>
        <v>20.463665254237288</v>
      </c>
      <c r="F7" s="8" t="s">
        <v>0</v>
      </c>
      <c r="G7" s="6" t="s">
        <v>9</v>
      </c>
    </row>
    <row r="8" spans="1:124" s="5" customFormat="1">
      <c r="A8" s="11"/>
      <c r="B8" s="14">
        <v>45267</v>
      </c>
      <c r="C8" s="29">
        <v>0.40687500000058208</v>
      </c>
      <c r="D8" s="30">
        <v>21</v>
      </c>
      <c r="E8" s="31">
        <v>20.3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45267</v>
      </c>
      <c r="C9" s="29">
        <v>0.48275462962919846</v>
      </c>
      <c r="D9" s="30">
        <v>13</v>
      </c>
      <c r="E9" s="31">
        <v>20.399999999999999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45267</v>
      </c>
      <c r="C10" s="29">
        <v>0.51482638889137888</v>
      </c>
      <c r="D10" s="30">
        <v>110</v>
      </c>
      <c r="E10" s="31">
        <v>20.5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45267</v>
      </c>
      <c r="C11" s="29">
        <v>0.53645833333575865</v>
      </c>
      <c r="D11" s="30">
        <v>56</v>
      </c>
      <c r="E11" s="31">
        <v>20.5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45267</v>
      </c>
      <c r="C12" s="29">
        <v>0.65866898147942265</v>
      </c>
      <c r="D12" s="30">
        <v>165</v>
      </c>
      <c r="E12" s="31">
        <v>20.399999999999999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45267</v>
      </c>
      <c r="C13" s="29">
        <v>0.66668981481780065</v>
      </c>
      <c r="D13" s="30">
        <v>35</v>
      </c>
      <c r="E13" s="31">
        <v>20.399999999999999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45267</v>
      </c>
      <c r="C14" s="29">
        <v>0.72825231481692754</v>
      </c>
      <c r="D14" s="30">
        <v>44</v>
      </c>
      <c r="E14" s="31">
        <v>20.3</v>
      </c>
      <c r="F14" s="15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45267</v>
      </c>
      <c r="C15" s="29">
        <v>0.72840277777868323</v>
      </c>
      <c r="D15" s="30">
        <v>500</v>
      </c>
      <c r="E15" s="31">
        <v>20.5</v>
      </c>
      <c r="F15" s="15" t="s">
        <v>0</v>
      </c>
      <c r="G15" s="16" t="s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M224" s="25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M225" s="25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M226" s="25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M227" s="25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18"/>
      <c r="C332" s="18"/>
      <c r="D332" s="19"/>
      <c r="E332" s="20"/>
      <c r="F332" s="17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18"/>
      <c r="C333" s="18"/>
      <c r="D333" s="19"/>
      <c r="E333" s="20"/>
      <c r="F333" s="17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18"/>
      <c r="C334" s="18"/>
      <c r="D334" s="19"/>
      <c r="E334" s="20"/>
      <c r="F334" s="17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18"/>
      <c r="C335" s="18"/>
      <c r="D335" s="19"/>
      <c r="E335" s="20"/>
      <c r="F335" s="17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1"/>
      <c r="C392" s="21"/>
      <c r="D392" s="21"/>
      <c r="E392" s="21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1"/>
      <c r="C393" s="21"/>
      <c r="D393" s="21"/>
      <c r="E393" s="21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1"/>
      <c r="C394" s="21"/>
      <c r="D394" s="21"/>
      <c r="E394" s="21"/>
      <c r="DM394" s="1"/>
      <c r="DN394" s="1"/>
      <c r="DO394" s="1"/>
      <c r="DP394" s="1"/>
      <c r="DQ394" s="1"/>
      <c r="DR394" s="1"/>
      <c r="DS394" s="1"/>
      <c r="DT394" s="1"/>
    </row>
    <row r="395" spans="2:124">
      <c r="B395" s="21"/>
      <c r="C395" s="21"/>
      <c r="D395" s="21"/>
      <c r="E395" s="21"/>
      <c r="DM395" s="1"/>
      <c r="DN395" s="1"/>
      <c r="DO395" s="1"/>
      <c r="DP395" s="1"/>
      <c r="DQ395" s="1"/>
      <c r="DR395" s="1"/>
      <c r="DS395" s="1"/>
      <c r="DT395" s="1"/>
    </row>
    <row r="396" spans="2:124">
      <c r="DM396" s="1"/>
      <c r="DN396" s="1"/>
      <c r="DO396" s="1"/>
      <c r="DP396" s="1"/>
      <c r="DQ396" s="1"/>
      <c r="DR396" s="1"/>
      <c r="DS396" s="1"/>
      <c r="DT396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7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969</v>
      </c>
      <c r="E7" s="23">
        <f>+SUMPRODUCT(D8:D1540,E8:E1540)/D7</f>
        <v>20.5</v>
      </c>
      <c r="F7" s="8" t="s">
        <v>0</v>
      </c>
      <c r="G7" s="6" t="s">
        <v>9</v>
      </c>
    </row>
    <row r="8" spans="1:124" s="5" customFormat="1">
      <c r="A8" s="11"/>
      <c r="B8" s="14">
        <v>45268</v>
      </c>
      <c r="C8" s="29">
        <v>0.42673611111240461</v>
      </c>
      <c r="D8" s="30">
        <v>300</v>
      </c>
      <c r="E8" s="31">
        <v>20.5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45268</v>
      </c>
      <c r="C9" s="29">
        <v>0.61824074073956581</v>
      </c>
      <c r="D9" s="30">
        <v>110</v>
      </c>
      <c r="E9" s="31">
        <v>20.5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45268</v>
      </c>
      <c r="C10" s="29">
        <v>0.62030092592613073</v>
      </c>
      <c r="D10" s="30">
        <v>128</v>
      </c>
      <c r="E10" s="31">
        <v>20.5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45268</v>
      </c>
      <c r="C11" s="29">
        <v>0.62077546296495711</v>
      </c>
      <c r="D11" s="30">
        <v>128</v>
      </c>
      <c r="E11" s="31">
        <v>20.5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45268</v>
      </c>
      <c r="C12" s="29">
        <v>0.62083333333430346</v>
      </c>
      <c r="D12" s="30">
        <v>303</v>
      </c>
      <c r="E12" s="31">
        <v>20.5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2023-12-04</vt:lpstr>
      <vt:lpstr>Details 2023-12-05</vt:lpstr>
      <vt:lpstr>Details 2023-12-06</vt:lpstr>
      <vt:lpstr>Details 2023-12-07</vt:lpstr>
      <vt:lpstr>Details 2023-12-08</vt:lpstr>
      <vt:lpstr>'Details 2023-12-07'!Druckbereich</vt:lpstr>
      <vt:lpstr>Wochenübersicht!Druckbereich</vt:lpstr>
      <vt:lpstr>'Details 2023-12-04'!Drucktitel</vt:lpstr>
      <vt:lpstr>'Details 2023-12-05'!Drucktitel</vt:lpstr>
      <vt:lpstr>'Details 2023-12-06'!Drucktitel</vt:lpstr>
      <vt:lpstr>'Details 2023-12-07'!Drucktitel</vt:lpstr>
      <vt:lpstr>'Details 2023-12-08'!Drucktitel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2023-12-11T07:12:02Z</dcterms:modified>
</cp:coreProperties>
</file>