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codeName="ThisWorkbook" defaultThemeVersion="124226"/>
  <xr:revisionPtr revIDLastSave="0" documentId="13_ncr:1_{52B591E2-272E-4A43-BCF8-7CC8BD4C32AD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1-06" sheetId="91" r:id="rId2"/>
    <sheet name="Details 2023-11-07" sheetId="92" r:id="rId3"/>
    <sheet name="Details 2023-11-08" sheetId="94" r:id="rId4"/>
    <sheet name="Details 2023-11-09" sheetId="95" r:id="rId5"/>
    <sheet name="Details 2023-11-10" sheetId="96" r:id="rId6"/>
  </sheets>
  <definedNames>
    <definedName name="_xlnm.Print_Area" localSheetId="4">'Details 2023-11-09'!$A$1:$H$9</definedName>
    <definedName name="_xlnm.Print_Area" localSheetId="0">'Weekly Overview'!$A$1:$H$13</definedName>
    <definedName name="_xlnm.Print_Titles" localSheetId="1">'Details 2023-11-06'!$6:$7</definedName>
    <definedName name="_xlnm.Print_Titles" localSheetId="2">'Details 2023-11-07'!$6:$7</definedName>
    <definedName name="_xlnm.Print_Titles" localSheetId="3">'Details 2023-11-08'!$6:$7</definedName>
    <definedName name="_xlnm.Print_Titles" localSheetId="4">'Details 2023-11-09'!$6:$7</definedName>
    <definedName name="_xlnm.Print_Titles" localSheetId="5">'Details 2023-11-10'!$6:$7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5" l="1"/>
  <c r="D7" i="96" l="1"/>
  <c r="D7" i="94"/>
  <c r="D7" i="92"/>
  <c r="E7" i="95" l="1"/>
  <c r="D7" i="91"/>
  <c r="E7" i="96" l="1"/>
  <c r="D12" i="79" s="1"/>
  <c r="C12" i="79"/>
  <c r="D11" i="79"/>
  <c r="C11" i="79"/>
  <c r="E11" i="79" l="1"/>
  <c r="E12" i="79"/>
  <c r="E7" i="92"/>
  <c r="C10" i="79" l="1"/>
  <c r="D9" i="79"/>
  <c r="E7" i="94" l="1"/>
  <c r="D10" i="79" s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<sst xmlns="http://schemas.openxmlformats.org/spreadsheetml/2006/main" count="136" uniqueCount="12">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</sst>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  <xf numFmtId="4" fontId="17" fillId="0" borderId="15" xfId="28" applyNumberFormat="1" applyFont="1" applyFill="1" applyBorder="1" applyAlignment="1">
      <alignment horizontal="center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3"/>
      <c r="C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4682</v>
      </c>
      <c r="D7" s="23">
        <f>E7/C7</f>
        <v>20.867108073472874</v>
      </c>
      <c r="E7" s="24">
        <f>+SUM(E8:E12)</f>
        <v>97699.8</v>
      </c>
      <c r="F7" s="8" t="s">
        <v>0</v>
      </c>
      <c r="G7" s="6" t="s">
        <v>3</v>
      </c>
    </row>
    <row r="8" spans="1:124" s="5" customFormat="1">
      <c r="A8" s="11"/>
      <c r="B8" s="14">
        <v>45236</v>
      </c>
      <c r="C8" s="30">
        <f>'Details 2023-11-06'!D7</f>
        <v>800</v>
      </c>
      <c r="D8" s="31">
        <f>'Details 2023-11-06'!E7</f>
        <v>20.106249999999999</v>
      </c>
      <c r="E8" s="34">
        <f>+C8*D8</f>
        <v>16085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45237</v>
      </c>
      <c r="C9" s="30">
        <f>'Details 2023-11-07'!D7</f>
        <v>1338</v>
      </c>
      <c r="D9" s="31">
        <f>'Details 2023-11-07'!E7</f>
        <v>20.5</v>
      </c>
      <c r="E9" s="34">
        <f>+C9*D9</f>
        <v>27429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45238</v>
      </c>
      <c r="C10" s="30">
        <f>'Details 2023-11-08'!D7</f>
        <v>720</v>
      </c>
      <c r="D10" s="31">
        <f>'Details 2023-11-08'!E7</f>
        <v>20.986111111111111</v>
      </c>
      <c r="E10" s="34">
        <f>+C10*D10</f>
        <v>15110</v>
      </c>
      <c r="F10" s="15" t="s">
        <v>0</v>
      </c>
      <c r="G10" s="16" t="s">
        <v>3</v>
      </c>
    </row>
    <row r="11" spans="1:124">
      <c r="B11" s="14">
        <f t="shared" si="0"/>
        <v>45239</v>
      </c>
      <c r="C11" s="30">
        <f>'Details 2023-11-09'!D7</f>
        <v>700</v>
      </c>
      <c r="D11" s="31">
        <f>'Details 2023-11-09'!E7</f>
        <v>21.178571428571427</v>
      </c>
      <c r="E11" s="34">
        <f t="shared" ref="E11:E12" si="1">+C11*D11</f>
        <v>14824.999999999998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45240</v>
      </c>
      <c r="C12" s="30">
        <f>'Details 2023-11-10'!D7</f>
        <v>1124</v>
      </c>
      <c r="D12" s="31">
        <f>'Details 2023-11-10'!E7</f>
        <v>21.575444839857649</v>
      </c>
      <c r="E12" s="34">
        <f t="shared" si="1"/>
        <v>24250.799999999999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0"/>
  <sheetViews>
    <sheetView showGridLines="0" zoomScaleNormal="100" workbookViewId="0">
      <selection activeCell="D18" sqref="D1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3"/>
      <c r="C4" s="33"/>
      <c r="D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800</v>
      </c>
      <c r="E7" s="23">
        <f>+SUMPRODUCT(D8:D1548,E8:E1548)/D7</f>
        <v>20.106249999999999</v>
      </c>
      <c r="F7" s="8" t="s">
        <v>0</v>
      </c>
      <c r="G7" s="6" t="s">
        <v>3</v>
      </c>
    </row>
    <row r="8" spans="1:124" s="5" customFormat="1">
      <c r="A8" s="11"/>
      <c r="B8" s="14">
        <v>45236</v>
      </c>
      <c r="C8" s="29">
        <v>0.38524305555620231</v>
      </c>
      <c r="D8" s="30">
        <v>250</v>
      </c>
      <c r="E8" s="31">
        <v>20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45236</v>
      </c>
      <c r="C9" s="29">
        <v>0.53127314814628335</v>
      </c>
      <c r="D9" s="30">
        <v>36</v>
      </c>
      <c r="E9" s="31">
        <v>19.899999999999999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45236</v>
      </c>
      <c r="C10" s="29">
        <v>0.53153935185400769</v>
      </c>
      <c r="D10" s="30">
        <v>164</v>
      </c>
      <c r="E10" s="31">
        <v>19.899999999999999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45236</v>
      </c>
      <c r="C11" s="29">
        <v>0.729143518517958</v>
      </c>
      <c r="D11" s="30">
        <v>350</v>
      </c>
      <c r="E11" s="31">
        <v>20.3</v>
      </c>
      <c r="F11" s="15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9"/>
  <sheetViews>
    <sheetView showGridLines="0" zoomScaleNormal="100" workbookViewId="0">
      <selection activeCell="C22" sqref="C2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3"/>
      <c r="C4" s="33"/>
      <c r="D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1338</v>
      </c>
      <c r="E7" s="23">
        <f>+SUMPRODUCT(D8:D1537,E8:E1537)/D7</f>
        <v>20.5</v>
      </c>
      <c r="F7" s="8" t="s">
        <v>0</v>
      </c>
      <c r="G7" s="6" t="s">
        <v>3</v>
      </c>
    </row>
    <row r="8" spans="1:124" s="5" customFormat="1">
      <c r="A8" s="11"/>
      <c r="B8" s="14">
        <v>45237</v>
      </c>
      <c r="C8" s="29">
        <v>0.58878472222568234</v>
      </c>
      <c r="D8" s="30">
        <v>250</v>
      </c>
      <c r="E8" s="31">
        <v>20.5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45237</v>
      </c>
      <c r="C9" s="29">
        <v>0.58884259259502869</v>
      </c>
      <c r="D9" s="30">
        <v>250</v>
      </c>
      <c r="E9" s="31">
        <v>20.5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45237</v>
      </c>
      <c r="C10" s="29">
        <v>0.63593750000291038</v>
      </c>
      <c r="D10" s="30">
        <v>250</v>
      </c>
      <c r="E10" s="31">
        <v>20.5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45237</v>
      </c>
      <c r="C11" s="29">
        <v>0.68975694444088731</v>
      </c>
      <c r="D11" s="30">
        <v>250</v>
      </c>
      <c r="E11" s="31">
        <v>20.5</v>
      </c>
      <c r="F11" s="15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45237</v>
      </c>
      <c r="C12" s="29">
        <v>0.68986111111007631</v>
      </c>
      <c r="D12" s="30">
        <v>338</v>
      </c>
      <c r="E12" s="31">
        <v>20.5</v>
      </c>
      <c r="F12" s="15" t="s">
        <v>0</v>
      </c>
      <c r="G12" s="16" t="s">
        <v>3</v>
      </c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DM379" s="1"/>
      <c r="DN379" s="1"/>
      <c r="DO379" s="1"/>
      <c r="DP379" s="1"/>
      <c r="DQ379" s="1"/>
      <c r="DR379" s="1"/>
      <c r="DS379" s="1"/>
      <c r="DT37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9"/>
  <sheetViews>
    <sheetView showGridLines="0" zoomScaleNormal="100" workbookViewId="0">
      <selection activeCell="D27" sqref="D2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3"/>
      <c r="C4" s="33"/>
      <c r="D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+SUM(D8:D16)</f>
        <v>720</v>
      </c>
      <c r="E7" s="23">
        <f>+SUMPRODUCT(D8:D1547,E8:E1547)/D7</f>
        <v>20.986111111111111</v>
      </c>
      <c r="F7" s="8" t="s">
        <v>0</v>
      </c>
      <c r="G7" s="6" t="s">
        <v>3</v>
      </c>
    </row>
    <row r="8" spans="1:124" s="5" customFormat="1">
      <c r="A8" s="11"/>
      <c r="B8" s="14">
        <v>45238</v>
      </c>
      <c r="C8" s="29">
        <v>0.40980324074189411</v>
      </c>
      <c r="D8" s="30">
        <v>106</v>
      </c>
      <c r="E8" s="31">
        <v>20.8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45238</v>
      </c>
      <c r="C9" s="29">
        <v>0.44759259259444661</v>
      </c>
      <c r="D9" s="30">
        <v>144</v>
      </c>
      <c r="E9" s="31">
        <v>20.8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45238</v>
      </c>
      <c r="C10" s="29">
        <v>0.46723379629838746</v>
      </c>
      <c r="D10" s="30">
        <v>195</v>
      </c>
      <c r="E10" s="31">
        <v>21.1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45238</v>
      </c>
      <c r="C11" s="29">
        <v>0.46723379629838746</v>
      </c>
      <c r="D11" s="30">
        <v>55</v>
      </c>
      <c r="E11" s="31">
        <v>21.1</v>
      </c>
      <c r="F11" s="32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45238</v>
      </c>
      <c r="C12" s="29">
        <v>0.46749999999883585</v>
      </c>
      <c r="D12" s="30">
        <v>10</v>
      </c>
      <c r="E12" s="31">
        <v>21.1</v>
      </c>
      <c r="F12" s="32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45238</v>
      </c>
      <c r="C13" s="29">
        <v>0.46806712963007158</v>
      </c>
      <c r="D13" s="30">
        <v>115</v>
      </c>
      <c r="E13" s="31">
        <v>21.1</v>
      </c>
      <c r="F13" s="32" t="s">
        <v>0</v>
      </c>
      <c r="G13" s="16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45238</v>
      </c>
      <c r="C14" s="29">
        <v>0.46851851851533866</v>
      </c>
      <c r="D14" s="30">
        <v>25</v>
      </c>
      <c r="E14" s="31">
        <v>21.1</v>
      </c>
      <c r="F14" s="32" t="s">
        <v>0</v>
      </c>
      <c r="G14" s="16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45238</v>
      </c>
      <c r="C15" s="29">
        <v>0.72721064814686542</v>
      </c>
      <c r="D15" s="30">
        <v>53</v>
      </c>
      <c r="E15" s="31">
        <v>21</v>
      </c>
      <c r="F15" s="32" t="s">
        <v>0</v>
      </c>
      <c r="G15" s="16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14">
        <v>45238</v>
      </c>
      <c r="C16" s="29">
        <v>0.72810185185517184</v>
      </c>
      <c r="D16" s="30">
        <v>17</v>
      </c>
      <c r="E16" s="31">
        <v>21</v>
      </c>
      <c r="F16" s="32" t="s">
        <v>0</v>
      </c>
      <c r="G16" s="16" t="s">
        <v>3</v>
      </c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3"/>
      <c r="C4" s="33"/>
      <c r="D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700</v>
      </c>
      <c r="E7" s="23">
        <f>+SUMPRODUCT(D8:D1542,E8:E1542)/D7</f>
        <v>21.178571428571427</v>
      </c>
      <c r="F7" s="8" t="s">
        <v>0</v>
      </c>
      <c r="G7" s="6" t="s">
        <v>3</v>
      </c>
    </row>
    <row r="8" spans="1:124" s="5" customFormat="1">
      <c r="A8" s="11"/>
      <c r="B8" s="14">
        <v>45239</v>
      </c>
      <c r="C8" s="29">
        <v>0.40744212963181781</v>
      </c>
      <c r="D8" s="30">
        <v>250</v>
      </c>
      <c r="E8" s="31">
        <v>21.4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45239</v>
      </c>
      <c r="C9" s="29">
        <v>0.52687500000320142</v>
      </c>
      <c r="D9" s="30">
        <v>250</v>
      </c>
      <c r="E9" s="31">
        <v>21.1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45239</v>
      </c>
      <c r="C10" s="29">
        <v>0.56165509259153623</v>
      </c>
      <c r="D10" s="30">
        <v>100</v>
      </c>
      <c r="E10" s="31">
        <v>21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45239</v>
      </c>
      <c r="C11" s="29">
        <v>0.61388888888905058</v>
      </c>
      <c r="D11" s="30">
        <v>50</v>
      </c>
      <c r="E11" s="31">
        <v>21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45239</v>
      </c>
      <c r="C12" s="29">
        <v>0.62013888888759539</v>
      </c>
      <c r="D12" s="30">
        <v>50</v>
      </c>
      <c r="E12" s="31">
        <v>21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90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3"/>
      <c r="C4" s="33"/>
      <c r="D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1124</v>
      </c>
      <c r="E7" s="23">
        <f>+SUMPRODUCT(D8:D1548,E8:E1548)/D7</f>
        <v>21.575444839857649</v>
      </c>
      <c r="F7" s="8" t="s">
        <v>0</v>
      </c>
      <c r="G7" s="6" t="s">
        <v>3</v>
      </c>
    </row>
    <row r="8" spans="1:124" s="5" customFormat="1">
      <c r="A8" s="11"/>
      <c r="B8" s="14">
        <v>45240</v>
      </c>
      <c r="C8" s="29">
        <v>0.44570601851592073</v>
      </c>
      <c r="D8" s="30">
        <v>145</v>
      </c>
      <c r="E8" s="31">
        <v>21.4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45240</v>
      </c>
      <c r="C9" s="29">
        <v>0.48861111111182254</v>
      </c>
      <c r="D9" s="30">
        <v>5</v>
      </c>
      <c r="E9" s="31">
        <v>21.4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45240</v>
      </c>
      <c r="C10" s="29">
        <v>0.48893518518161727</v>
      </c>
      <c r="D10" s="30">
        <v>150</v>
      </c>
      <c r="E10" s="31">
        <v>21.2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4">
        <v>45240</v>
      </c>
      <c r="C11" s="29">
        <v>0.57418981481168885</v>
      </c>
      <c r="D11" s="30">
        <v>150</v>
      </c>
      <c r="E11" s="31">
        <v>20.9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45240</v>
      </c>
      <c r="C12" s="29">
        <v>0.65949074074160308</v>
      </c>
      <c r="D12" s="30">
        <v>250</v>
      </c>
      <c r="E12" s="31">
        <v>22.1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45240</v>
      </c>
      <c r="C13" s="29">
        <v>0.72415509259008104</v>
      </c>
      <c r="D13" s="30">
        <v>200</v>
      </c>
      <c r="E13" s="31">
        <v>21.7</v>
      </c>
      <c r="F13" s="15" t="s">
        <v>0</v>
      </c>
      <c r="G13" s="16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45240</v>
      </c>
      <c r="C14" s="29">
        <v>0.72901620370248565</v>
      </c>
      <c r="D14" s="30">
        <v>224</v>
      </c>
      <c r="E14" s="31">
        <v>21.7</v>
      </c>
      <c r="F14" s="15" t="s">
        <v>0</v>
      </c>
      <c r="G14" s="16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Weekly Overview</vt:lpstr>
      <vt:lpstr>Details 2023-11-06</vt:lpstr>
      <vt:lpstr>Details 2023-11-07</vt:lpstr>
      <vt:lpstr>Details 2023-11-08</vt:lpstr>
      <vt:lpstr>Details 2023-11-09</vt:lpstr>
      <vt:lpstr>Details 2023-11-10</vt:lpstr>
      <vt:lpstr>'Details 2023-11-09'!Druckbereich</vt:lpstr>
      <vt:lpstr>'Weekly Overview'!Druckbereich</vt:lpstr>
      <vt:lpstr>'Details 2023-11-06'!Drucktitel</vt:lpstr>
      <vt:lpstr>'Details 2023-11-07'!Drucktitel</vt:lpstr>
      <vt:lpstr>'Details 2023-11-08'!Drucktitel</vt:lpstr>
      <vt:lpstr>'Details 2023-11-09'!Drucktitel</vt:lpstr>
      <vt:lpstr>'Details 2023-11-10'!Drucktitel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2023-11-13T07:38:29Z</dcterms:modified>
</cp:coreProperties>
</file>