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codeName="ThisWorkbook" defaultThemeVersion="124226"/>
  <xr:revisionPtr revIDLastSave="0" documentId="13_ncr:1_{3131FEA1-EF0D-4B0F-9D34-6DD7BC8CBDAD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ochenübersicht" sheetId="79" r:id="rId1"/>
    <sheet name="Details 2024-01-08" sheetId="91" r:id="rId2"/>
    <sheet name="Details 2024-01-09" sheetId="92" r:id="rId3"/>
    <sheet name="Details 2024-01-10" sheetId="94" r:id="rId4"/>
    <sheet name="Details 2024-01-11" sheetId="95" r:id="rId5"/>
    <sheet name="Details 2024-01-12" sheetId="96" r:id="rId6"/>
  </sheets>
  <definedNames>
    <definedName name="_xlnm.Print_Area" localSheetId="4">'Details 2024-01-11'!$A$1:$H$9</definedName>
    <definedName name="_xlnm.Print_Area" localSheetId="0">Wochenübersicht!$A$1:$H$13</definedName>
    <definedName name="_xlnm.Print_Titles" localSheetId="1">'Details 2024-01-08'!$6:$7</definedName>
    <definedName name="_xlnm.Print_Titles" localSheetId="2">'Details 2024-01-09'!$6:$7</definedName>
    <definedName name="_xlnm.Print_Titles" localSheetId="3">'Details 2024-01-10'!$6:$7</definedName>
    <definedName name="_xlnm.Print_Titles" localSheetId="4">'Details 2024-01-11'!$6:$7</definedName>
    <definedName name="_xlnm.Print_Titles" localSheetId="5">'Details 2024-01-12'!$6:$7</definedName>
    <definedName name="_xlnm.Print_Titles" localSheetId="0">Wochenübersicht!$6:$7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 concurrentCalc="0"/>
</workbook>
</file>

<file path=xl/calcChain.xml><?xml version="1.0" encoding="utf-8"?>
<calcChain xmlns="http://schemas.openxmlformats.org/spreadsheetml/2006/main">
  <c r="E7" i="94" l="1"/>
  <c r="D7" i="94"/>
  <c r="C10" i="79"/>
  <c r="C7" i="79"/>
  <c r="E7" i="96"/>
  <c r="D7" i="96"/>
  <c r="D7" i="92"/>
  <c r="E7" i="91"/>
  <c r="D7" i="91"/>
  <c r="D7" i="95"/>
  <c r="E7" i="95"/>
  <c r="E7" i="92"/>
  <c r="C8" i="79"/>
  <c r="D8" i="79"/>
  <c r="E8" i="79"/>
  <c r="D12" i="79"/>
  <c r="C12" i="79"/>
  <c r="D11" i="79"/>
  <c r="C11" i="79"/>
  <c r="E11" i="79"/>
  <c r="E12" i="79"/>
  <c r="C9" i="79"/>
  <c r="D9" i="79"/>
  <c r="E9" i="79"/>
  <c r="D10" i="79"/>
  <c r="E10" i="79"/>
  <c r="E7" i="79"/>
  <c r="B9" i="79"/>
  <c r="B10" i="79"/>
  <c r="B11" i="79"/>
  <c r="B12" i="79"/>
  <c r="D7" i="79"/>
</calcChain>
</file>

<file path=xl/sharedStrings.xml><?xml version="1.0" encoding="utf-8"?>
<sst xmlns="http://schemas.openxmlformats.org/spreadsheetml/2006/main" count="102" uniqueCount="12">
  <si>
    <t>EUR</t>
  </si>
  <si>
    <t>Datum</t>
  </si>
  <si>
    <t>Anzahl zurückgekaufter Aktien</t>
  </si>
  <si>
    <t>Bruttokaufpreis</t>
  </si>
  <si>
    <t>Währung</t>
  </si>
  <si>
    <t>Handelsplatz</t>
  </si>
  <si>
    <t xml:space="preserve">Kaufpreis </t>
  </si>
  <si>
    <t>Total</t>
  </si>
  <si>
    <t>Fabasoft AG</t>
  </si>
  <si>
    <t>XETRA</t>
  </si>
  <si>
    <t>ISIN AT0000785407</t>
  </si>
  <si>
    <t>Uhrzeit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</si>
</sst>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7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</cellStyleXfs>
  <cellXfs count="37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  <xf numFmtId="14" fontId="17" fillId="0" borderId="15" xfId="1" applyNumberFormat="1" applyFill="1" applyBorder="1" applyAlignment="1">
      <alignment horizontal="center"/>
    </xf>
    <xf numFmtId="10" fontId="17" fillId="0" borderId="15" xfId="1" applyNumberForma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7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tabSelected="1" zoomScaleNormal="100" workbookViewId="0">
      <selection activeCell="B6" sqref="B6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8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10</v>
      </c>
      <c r="C3" s="13"/>
      <c r="D3" s="11"/>
      <c r="E3" s="11"/>
      <c r="F3" s="11"/>
      <c r="G3" s="11"/>
    </row>
    <row r="4" spans="1:124" s="4" customFormat="1" ht="12.75" customHeight="1">
      <c r="A4" s="3"/>
      <c r="B4" s="36"/>
      <c r="C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8" t="s">
        <v>2</v>
      </c>
      <c r="D6" s="28" t="s">
        <v>6</v>
      </c>
      <c r="E6" s="28" t="s">
        <v>3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7">
        <f>+SUM(C8:C12)</f>
        <v>4702</v>
      </c>
      <c r="D7" s="23">
        <f>E7/C7</f>
        <v>19.306901318587833</v>
      </c>
      <c r="E7" s="24">
        <f>+SUM(E8:E12)</f>
        <v>90781.049999999988</v>
      </c>
      <c r="F7" s="8" t="s">
        <v>0</v>
      </c>
      <c r="G7" s="6" t="s">
        <v>9</v>
      </c>
    </row>
    <row r="8" spans="1:124" s="5" customFormat="1">
      <c r="A8" s="11"/>
      <c r="B8" s="34">
        <v>45299</v>
      </c>
      <c r="C8" s="30">
        <f>'Details 2024-01-08'!D7</f>
        <v>890</v>
      </c>
      <c r="D8" s="31">
        <f>'Details 2024-01-08'!E7</f>
        <v>20.411011235955055</v>
      </c>
      <c r="E8" s="33">
        <f>+C8*D8</f>
        <v>18165.8</v>
      </c>
      <c r="F8" s="32" t="s">
        <v>0</v>
      </c>
      <c r="G8" s="35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34">
        <f>+B8+1</f>
        <v>45300</v>
      </c>
      <c r="C9" s="30">
        <f>'Details 2024-01-09'!D7</f>
        <v>824</v>
      </c>
      <c r="D9" s="31">
        <f>'Details 2024-01-09'!E7</f>
        <v>19.5</v>
      </c>
      <c r="E9" s="33">
        <f t="shared" ref="E9:E12" si="0">+C9*D9</f>
        <v>16068</v>
      </c>
      <c r="F9" s="32" t="s">
        <v>0</v>
      </c>
      <c r="G9" s="35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34">
        <f t="shared" ref="B10:B12" si="1">+B9+1</f>
        <v>45301</v>
      </c>
      <c r="C10" s="30">
        <f>'Details 2024-01-10'!D7</f>
        <v>968</v>
      </c>
      <c r="D10" s="31">
        <f>'Details 2024-01-10'!E7</f>
        <v>18.649999999999999</v>
      </c>
      <c r="E10" s="33">
        <f t="shared" si="0"/>
        <v>18053.199999999997</v>
      </c>
      <c r="F10" s="32" t="s">
        <v>0</v>
      </c>
      <c r="G10" s="35" t="s">
        <v>9</v>
      </c>
    </row>
    <row r="11" spans="1:124">
      <c r="B11" s="34">
        <f t="shared" si="1"/>
        <v>45302</v>
      </c>
      <c r="C11" s="30">
        <f>'Details 2024-01-11'!D7</f>
        <v>1019</v>
      </c>
      <c r="D11" s="31">
        <f>'Details 2024-01-11'!E7</f>
        <v>18.8</v>
      </c>
      <c r="E11" s="33">
        <f t="shared" si="0"/>
        <v>19157.2</v>
      </c>
      <c r="F11" s="32" t="s">
        <v>0</v>
      </c>
      <c r="G11" s="35" t="s">
        <v>9</v>
      </c>
    </row>
    <row r="12" spans="1:124">
      <c r="B12" s="34">
        <f t="shared" si="1"/>
        <v>45303</v>
      </c>
      <c r="C12" s="30">
        <f>'Details 2024-01-12'!D7</f>
        <v>1001</v>
      </c>
      <c r="D12" s="31">
        <f>'Details 2024-01-12'!E7</f>
        <v>19.317532467532466</v>
      </c>
      <c r="E12" s="33">
        <f t="shared" si="0"/>
        <v>19336.849999999999</v>
      </c>
      <c r="F12" s="32" t="s">
        <v>0</v>
      </c>
      <c r="G12" s="35" t="s">
        <v>9</v>
      </c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88"/>
  <sheetViews>
    <sheetView showGridLines="0" zoomScaleNormal="100" workbookViewId="0">
      <selection activeCell="C13" sqref="C13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+SUM(D8:D12)</f>
        <v>890</v>
      </c>
      <c r="E7" s="23">
        <f>+SUMPRODUCT(D8:D1535,E8:E1535)/D7</f>
        <v>20.411011235955055</v>
      </c>
      <c r="F7" s="8" t="s">
        <v>0</v>
      </c>
      <c r="G7" s="6" t="s">
        <v>9</v>
      </c>
    </row>
    <row r="8" spans="1:124" s="5" customFormat="1">
      <c r="A8" s="11"/>
      <c r="B8" s="14">
        <v>45299</v>
      </c>
      <c r="C8" s="29">
        <v>0.38688657407328719</v>
      </c>
      <c r="D8" s="30">
        <v>264</v>
      </c>
      <c r="E8" s="31">
        <v>20.2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45299</v>
      </c>
      <c r="C9" s="29">
        <v>0.38704861111182254</v>
      </c>
      <c r="D9" s="30">
        <v>626</v>
      </c>
      <c r="E9" s="31">
        <v>20.5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DM388" s="1"/>
      <c r="DN388" s="1"/>
      <c r="DO388" s="1"/>
      <c r="DP388" s="1"/>
      <c r="DQ388" s="1"/>
      <c r="DR388" s="1"/>
      <c r="DS388" s="1"/>
      <c r="DT388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74"/>
  <sheetViews>
    <sheetView showGridLines="0" zoomScaleNormal="100" workbookViewId="0">
      <selection activeCell="B7" sqref="B7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+SUM(D8:D9)</f>
        <v>824</v>
      </c>
      <c r="E7" s="23">
        <f>+SUMPRODUCT(D8:D1532,E8:E1532)/D7</f>
        <v>19.5</v>
      </c>
      <c r="F7" s="8" t="s">
        <v>0</v>
      </c>
      <c r="G7" s="6" t="s">
        <v>9</v>
      </c>
    </row>
    <row r="8" spans="1:124" s="5" customFormat="1">
      <c r="A8" s="11"/>
      <c r="B8" s="14">
        <v>45300</v>
      </c>
      <c r="C8" s="29">
        <v>0.54310185185022419</v>
      </c>
      <c r="D8" s="30">
        <v>10</v>
      </c>
      <c r="E8" s="31">
        <v>19.5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45300</v>
      </c>
      <c r="C9" s="29">
        <v>0.56413194444758119</v>
      </c>
      <c r="D9" s="30">
        <v>814</v>
      </c>
      <c r="E9" s="31">
        <v>19.5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1"/>
      <c r="C314" s="21"/>
      <c r="D314" s="21"/>
      <c r="E314" s="21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1"/>
      <c r="C315" s="21"/>
      <c r="D315" s="21"/>
      <c r="E315" s="21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1"/>
      <c r="C316" s="21"/>
      <c r="D316" s="21"/>
      <c r="E316" s="21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1"/>
      <c r="C317" s="21"/>
      <c r="D317" s="21"/>
      <c r="E317" s="21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1"/>
      <c r="C318" s="21"/>
      <c r="D318" s="21"/>
      <c r="E318" s="21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DM374" s="1"/>
      <c r="DN374" s="1"/>
      <c r="DO374" s="1"/>
      <c r="DP374" s="1"/>
      <c r="DQ374" s="1"/>
      <c r="DR374" s="1"/>
      <c r="DS374" s="1"/>
      <c r="DT374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80"/>
  <sheetViews>
    <sheetView showGridLines="0" zoomScaleNormal="100" workbookViewId="0">
      <selection activeCell="B7" sqref="B7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+SUM(D8:D9)</f>
        <v>968</v>
      </c>
      <c r="E7" s="23">
        <f>+SUMPRODUCT(D8:D1533,E8:E1533)/D7</f>
        <v>18.649999999999999</v>
      </c>
      <c r="F7" s="8" t="s">
        <v>0</v>
      </c>
      <c r="G7" s="6" t="s">
        <v>9</v>
      </c>
    </row>
    <row r="8" spans="1:124" s="5" customFormat="1">
      <c r="A8" s="11"/>
      <c r="B8" s="14">
        <v>45301</v>
      </c>
      <c r="C8" s="29">
        <v>0.40802083333255723</v>
      </c>
      <c r="D8" s="30">
        <v>283</v>
      </c>
      <c r="E8" s="31">
        <v>18.649999999999999</v>
      </c>
      <c r="F8" s="32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45301</v>
      </c>
      <c r="C9" s="29">
        <v>0.41001157407299615</v>
      </c>
      <c r="D9" s="30">
        <v>685</v>
      </c>
      <c r="E9" s="31">
        <v>18.649999999999999</v>
      </c>
      <c r="F9" s="32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DM380" s="1"/>
      <c r="DN380" s="1"/>
      <c r="DO380" s="1"/>
      <c r="DP380" s="1"/>
      <c r="DQ380" s="1"/>
      <c r="DR380" s="1"/>
      <c r="DS380" s="1"/>
      <c r="DT380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95DC1-A0F2-4EF0-AEA7-14E3E1ED56D5}">
  <sheetPr>
    <pageSetUpPr fitToPage="1"/>
  </sheetPr>
  <dimension ref="A1:DT389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+SUM(D8:D8)</f>
        <v>1019</v>
      </c>
      <c r="E7" s="23">
        <f>+SUMPRODUCT(D8:D1538,E8:E1538)/D7</f>
        <v>18.8</v>
      </c>
      <c r="F7" s="8" t="s">
        <v>0</v>
      </c>
      <c r="G7" s="6" t="s">
        <v>9</v>
      </c>
    </row>
    <row r="8" spans="1:124">
      <c r="B8" s="14">
        <v>45302</v>
      </c>
      <c r="C8" s="29">
        <v>0.42662037037371192</v>
      </c>
      <c r="D8" s="30">
        <v>1019</v>
      </c>
      <c r="E8" s="31">
        <v>18.8</v>
      </c>
      <c r="F8" s="15" t="s">
        <v>0</v>
      </c>
      <c r="G8" s="16" t="s">
        <v>9</v>
      </c>
    </row>
    <row r="9" spans="1:124">
      <c r="B9" s="18"/>
      <c r="C9" s="18"/>
      <c r="D9" s="19"/>
      <c r="E9" s="20"/>
      <c r="F9" s="17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DM389" s="1"/>
      <c r="DN389" s="1"/>
      <c r="DO389" s="1"/>
      <c r="DP389" s="1"/>
      <c r="DQ389" s="1"/>
      <c r="DR389" s="1"/>
      <c r="DS389" s="1"/>
      <c r="DT38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15D9-C8E6-4760-9008-8094C8CBC23D}">
  <sheetPr>
    <pageSetUpPr fitToPage="1"/>
  </sheetPr>
  <dimension ref="A1:DT388"/>
  <sheetViews>
    <sheetView showGridLines="0" zoomScaleNormal="100" workbookViewId="0">
      <selection activeCell="E8" sqref="E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+SUM(D8:D13)</f>
        <v>1001</v>
      </c>
      <c r="E7" s="23">
        <f>+SUMPRODUCT(D8:D1541,E8:E1541)/D7</f>
        <v>19.317532467532466</v>
      </c>
      <c r="F7" s="8" t="s">
        <v>0</v>
      </c>
      <c r="G7" s="6" t="s">
        <v>9</v>
      </c>
    </row>
    <row r="8" spans="1:124" s="5" customFormat="1">
      <c r="A8" s="11"/>
      <c r="B8" s="14">
        <v>45303</v>
      </c>
      <c r="C8" s="29">
        <v>0.38521990740991896</v>
      </c>
      <c r="D8" s="30">
        <v>56</v>
      </c>
      <c r="E8" s="31">
        <v>19.100000000000001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45303</v>
      </c>
      <c r="C9" s="29">
        <v>0.38521990740991896</v>
      </c>
      <c r="D9" s="30">
        <v>340</v>
      </c>
      <c r="E9" s="31">
        <v>19.149999999999999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45303</v>
      </c>
      <c r="C10" s="29">
        <v>0.38521990740991896</v>
      </c>
      <c r="D10" s="30">
        <v>146</v>
      </c>
      <c r="E10" s="31">
        <v>19.2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45303</v>
      </c>
      <c r="C11" s="29">
        <v>0.38521990740991896</v>
      </c>
      <c r="D11" s="30">
        <v>38</v>
      </c>
      <c r="E11" s="31">
        <v>19.25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45303</v>
      </c>
      <c r="C12" s="29">
        <v>0.38521990740991896</v>
      </c>
      <c r="D12" s="30">
        <v>30</v>
      </c>
      <c r="E12" s="31">
        <v>19.25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45303</v>
      </c>
      <c r="C13" s="29">
        <v>0.63760416666627862</v>
      </c>
      <c r="D13" s="30">
        <v>391</v>
      </c>
      <c r="E13" s="31">
        <v>19.55</v>
      </c>
      <c r="F13" s="15" t="s">
        <v>0</v>
      </c>
      <c r="G13" s="16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DM388" s="1"/>
      <c r="DN388" s="1"/>
      <c r="DO388" s="1"/>
      <c r="DP388" s="1"/>
      <c r="DQ388" s="1"/>
      <c r="DR388" s="1"/>
      <c r="DS388" s="1"/>
      <c r="DT388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Wochenübersicht</vt:lpstr>
      <vt:lpstr>Details 2024-01-08</vt:lpstr>
      <vt:lpstr>Details 2024-01-09</vt:lpstr>
      <vt:lpstr>Details 2024-01-10</vt:lpstr>
      <vt:lpstr>Details 2024-01-11</vt:lpstr>
      <vt:lpstr>Details 2024-01-12</vt:lpstr>
      <vt:lpstr>'Details 2024-01-11'!Druckbereich</vt:lpstr>
      <vt:lpstr>Wochenübersicht!Druckbereich</vt:lpstr>
      <vt:lpstr>'Details 2024-01-08'!Drucktitel</vt:lpstr>
      <vt:lpstr>'Details 2024-01-09'!Drucktitel</vt:lpstr>
      <vt:lpstr>'Details 2024-01-10'!Drucktitel</vt:lpstr>
      <vt:lpstr>'Details 2024-01-11'!Drucktitel</vt:lpstr>
      <vt:lpstr>'Details 2024-01-12'!Drucktitel</vt:lpstr>
      <vt:lpstr>Wochenübersicht!Drucktitel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2024-01-15T07:06:30Z</dcterms:modified>
</cp:coreProperties>
</file>