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029FFB6-CBE3-4B5B-9074-20E2FA53D123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0-04" sheetId="91" r:id="rId2"/>
    <sheet name="Details 2023-10-05" sheetId="92" r:id="rId3"/>
    <sheet name="Details 2023-10-06" sheetId="94" r:id="rId4"/>
  </sheets>
  <definedNames>
    <definedName name="_xlnm.Print_Area" localSheetId="1">'Details 2023-10-04'!$A$1:$H$13</definedName>
    <definedName name="_xlnm.Print_Area" localSheetId="2">'Details 2023-10-05'!$A$1:$H$8</definedName>
    <definedName name="_xlnm.Print_Area" localSheetId="3">'Details 2023-10-06'!$A$1:$H$15</definedName>
    <definedName name="_xlnm.Print_Area" localSheetId="0">Wochenübersicht!$A$1:$H$11</definedName>
    <definedName name="_xlnm.Print_Titles" localSheetId="1">'Details 2023-10-04'!$6:$7</definedName>
    <definedName name="_xlnm.Print_Titles" localSheetId="2">'Details 2023-10-05'!$6:$7</definedName>
    <definedName name="_xlnm.Print_Titles" localSheetId="3">'Details 2023-10-06'!$6:$7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2" l="1"/>
  <c r="E7" i="91" l="1"/>
  <c r="D7" i="92"/>
  <c r="D9" i="79" l="1"/>
  <c r="D8" i="79"/>
  <c r="C9" i="79"/>
  <c r="C8" i="79"/>
  <c r="D7" i="94"/>
  <c r="E7" i="94" s="1"/>
  <c r="D10" i="79" s="1"/>
  <c r="C10" i="79" l="1"/>
  <c r="E10" i="79"/>
  <c r="E8" i="79"/>
  <c r="C7" i="79"/>
  <c r="D7" i="91"/>
  <c r="B9" i="79"/>
  <c r="B10" i="79" s="1"/>
  <c r="E9" i="79" l="1"/>
  <c r="E7" i="79" s="1"/>
  <c r="D7" i="79" s="1"/>
</calcChain>
</file>

<file path=xl/sharedStrings.xml><?xml version="1.0" encoding="utf-8"?>
<sst xmlns="http://schemas.openxmlformats.org/spreadsheetml/2006/main" count="86" uniqueCount="12">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</sst>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35" borderId="15" xfId="1" applyNumberFormat="1" applyFill="1" applyBorder="1" applyAlignment="1">
      <alignment horizontal="center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1" t="s">
        <v>2</v>
      </c>
      <c r="D6" s="31" t="s">
        <v>6</v>
      </c>
      <c r="E6" s="31" t="s">
        <v>3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+SUM(C8:C10)</f>
        <v>2982</v>
      </c>
      <c r="D7" s="26">
        <f>E7/C7</f>
        <v>17.710814889336017</v>
      </c>
      <c r="E7" s="27">
        <f>+SUM(E8:E10)</f>
        <v>52813.65</v>
      </c>
      <c r="F7" s="8" t="s">
        <v>0</v>
      </c>
      <c r="G7" s="6" t="s">
        <v>9</v>
      </c>
    </row>
    <row r="8" spans="1:124" s="5" customFormat="1">
      <c r="A8" s="11"/>
      <c r="B8" s="14">
        <v>45203</v>
      </c>
      <c r="C8" s="15">
        <f>'Details 2023-10-04'!D7</f>
        <v>1157</v>
      </c>
      <c r="D8" s="25">
        <f>'Details 2023-10-04'!E7</f>
        <v>17.165427830596371</v>
      </c>
      <c r="E8" s="16">
        <f>+C8*D8</f>
        <v>19860.400000000001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45204</v>
      </c>
      <c r="C9" s="15">
        <f>'Details 2023-10-05'!D7</f>
        <v>600</v>
      </c>
      <c r="D9" s="25">
        <f>'Details 2023-10-05'!E7</f>
        <v>17.66</v>
      </c>
      <c r="E9" s="16">
        <f>+C9*D9</f>
        <v>10596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" si="0">+B9+1</f>
        <v>45205</v>
      </c>
      <c r="C10" s="15">
        <f>'Details 2023-10-06'!D7</f>
        <v>1225</v>
      </c>
      <c r="D10" s="25">
        <f>'Details 2023-10-06'!E7</f>
        <v>18.250816326530611</v>
      </c>
      <c r="E10" s="16">
        <f>+C10*D10</f>
        <v>22357.25</v>
      </c>
      <c r="F10" s="17" t="s">
        <v>0</v>
      </c>
      <c r="G10" s="18" t="s">
        <v>9</v>
      </c>
    </row>
    <row r="11" spans="1:124">
      <c r="B11" s="20"/>
      <c r="C11" s="21"/>
      <c r="D11" s="22"/>
      <c r="E11" s="19"/>
      <c r="F11" s="19"/>
      <c r="DM11" s="1"/>
      <c r="DN11" s="1"/>
      <c r="DO11" s="1"/>
      <c r="DP11" s="1"/>
      <c r="DQ11" s="1"/>
      <c r="DR11" s="1"/>
      <c r="DS11" s="1"/>
      <c r="DT11" s="1"/>
    </row>
    <row r="12" spans="1:124">
      <c r="B12" s="20"/>
      <c r="C12" s="21"/>
      <c r="D12" s="22"/>
      <c r="E12" s="19"/>
      <c r="F12" s="19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3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1157</v>
      </c>
      <c r="E7" s="26">
        <f>+SUMPRODUCT(D8:D1551,E8:E1551)/D7</f>
        <v>17.165427830596371</v>
      </c>
      <c r="F7" s="8" t="s">
        <v>0</v>
      </c>
      <c r="G7" s="6" t="s">
        <v>9</v>
      </c>
    </row>
    <row r="8" spans="1:124" s="5" customFormat="1">
      <c r="A8" s="11"/>
      <c r="B8" s="14">
        <v>45203</v>
      </c>
      <c r="C8" s="32">
        <v>0.37848379629576812</v>
      </c>
      <c r="D8" s="15">
        <v>250</v>
      </c>
      <c r="E8" s="25">
        <v>17.399999999999999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45203</v>
      </c>
      <c r="C9" s="32">
        <v>0.60579861111182254</v>
      </c>
      <c r="D9" s="15">
        <v>200</v>
      </c>
      <c r="E9" s="25">
        <v>17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45203</v>
      </c>
      <c r="C10" s="32">
        <v>0.60591435185051523</v>
      </c>
      <c r="D10" s="15">
        <v>250</v>
      </c>
      <c r="E10" s="25">
        <v>17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45203</v>
      </c>
      <c r="C11" s="32">
        <v>0.70304398148437031</v>
      </c>
      <c r="D11" s="15">
        <v>200</v>
      </c>
      <c r="E11" s="25">
        <v>17.2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45203</v>
      </c>
      <c r="C12" s="32">
        <v>0.70321759259240935</v>
      </c>
      <c r="D12" s="15">
        <v>257</v>
      </c>
      <c r="E12" s="25">
        <v>17.2</v>
      </c>
      <c r="F12" s="17" t="s">
        <v>0</v>
      </c>
      <c r="G12" s="18" t="s">
        <v>9</v>
      </c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8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600</v>
      </c>
      <c r="E7" s="26">
        <f>+SUMPRODUCT(D8:D1546,E8:E1546)/D7</f>
        <v>17.66</v>
      </c>
      <c r="F7" s="8" t="s">
        <v>0</v>
      </c>
      <c r="G7" s="6" t="s">
        <v>9</v>
      </c>
    </row>
    <row r="8" spans="1:124" s="5" customFormat="1">
      <c r="A8" s="11"/>
      <c r="B8" s="14">
        <v>45204</v>
      </c>
      <c r="C8" s="33">
        <v>0.45390046296233777</v>
      </c>
      <c r="D8" s="34">
        <v>80</v>
      </c>
      <c r="E8" s="35">
        <v>17.2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45204</v>
      </c>
      <c r="C9" s="33">
        <v>0.57319444444146939</v>
      </c>
      <c r="D9" s="34">
        <v>120</v>
      </c>
      <c r="E9" s="35">
        <v>17.5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45204</v>
      </c>
      <c r="C10" s="33">
        <v>0.71478009259590181</v>
      </c>
      <c r="D10" s="34">
        <v>200</v>
      </c>
      <c r="E10" s="35">
        <v>17.8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45204</v>
      </c>
      <c r="C11" s="33">
        <v>0.71484953703475185</v>
      </c>
      <c r="D11" s="34">
        <v>100</v>
      </c>
      <c r="E11" s="35">
        <v>17.8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45204</v>
      </c>
      <c r="C12" s="33">
        <v>0.72825231481692754</v>
      </c>
      <c r="D12" s="34">
        <v>12</v>
      </c>
      <c r="E12" s="35">
        <v>17.8</v>
      </c>
      <c r="F12" s="17" t="s">
        <v>0</v>
      </c>
      <c r="G12" s="18" t="s">
        <v>9</v>
      </c>
    </row>
    <row r="13" spans="1:124">
      <c r="B13" s="14">
        <v>45204</v>
      </c>
      <c r="C13" s="33">
        <v>0.72909722222539131</v>
      </c>
      <c r="D13" s="34">
        <v>88</v>
      </c>
      <c r="E13" s="35">
        <v>17.8</v>
      </c>
      <c r="F13" s="17" t="s">
        <v>0</v>
      </c>
      <c r="G13" s="18" t="s">
        <v>9</v>
      </c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M16" s="28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M17" s="28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M18" s="28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3"/>
      <c r="C328" s="23"/>
      <c r="D328" s="23"/>
      <c r="E328" s="23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3"/>
      <c r="C329" s="23"/>
      <c r="D329" s="23"/>
      <c r="E329" s="23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3"/>
      <c r="C330" s="23"/>
      <c r="D330" s="23"/>
      <c r="E330" s="23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E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+SUM(D8:D14)</f>
        <v>1225</v>
      </c>
      <c r="E7" s="26">
        <f>+SUMPRODUCT(D8:D1548,E8:E1548)/D7</f>
        <v>18.250816326530611</v>
      </c>
      <c r="F7" s="8" t="s">
        <v>0</v>
      </c>
      <c r="G7" s="6" t="s">
        <v>9</v>
      </c>
    </row>
    <row r="8" spans="1:124" s="5" customFormat="1">
      <c r="A8" s="11"/>
      <c r="B8" s="14">
        <v>45205</v>
      </c>
      <c r="C8" s="33">
        <v>0.38643518518802011</v>
      </c>
      <c r="D8" s="34">
        <v>374</v>
      </c>
      <c r="E8" s="35">
        <v>17.8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45205</v>
      </c>
      <c r="C9" s="33">
        <v>0.39601851852057735</v>
      </c>
      <c r="D9" s="34">
        <v>1</v>
      </c>
      <c r="E9" s="35">
        <v>17.8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45205</v>
      </c>
      <c r="C10" s="33">
        <v>0.40343749999738066</v>
      </c>
      <c r="D10" s="34">
        <v>5</v>
      </c>
      <c r="E10" s="35">
        <v>17.8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45205</v>
      </c>
      <c r="C11" s="33">
        <v>0.5091550925935735</v>
      </c>
      <c r="D11" s="34">
        <v>150</v>
      </c>
      <c r="E11" s="35">
        <v>18.2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45205</v>
      </c>
      <c r="C12" s="33">
        <v>0.59557870370190358</v>
      </c>
      <c r="D12" s="34">
        <v>270</v>
      </c>
      <c r="E12" s="35">
        <v>18.600000000000001</v>
      </c>
      <c r="F12" s="17" t="s">
        <v>0</v>
      </c>
      <c r="G12" s="18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45205</v>
      </c>
      <c r="C13" s="33">
        <v>0.65513888889108784</v>
      </c>
      <c r="D13" s="34">
        <v>200</v>
      </c>
      <c r="E13" s="35">
        <v>18.45</v>
      </c>
      <c r="F13" s="17" t="s">
        <v>0</v>
      </c>
      <c r="G13" s="18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45205</v>
      </c>
      <c r="C14" s="33">
        <v>0.69085648148029577</v>
      </c>
      <c r="D14" s="34">
        <v>225</v>
      </c>
      <c r="E14" s="35">
        <v>18.45</v>
      </c>
      <c r="F14" s="17" t="s">
        <v>0</v>
      </c>
      <c r="G14" s="18" t="s">
        <v>9</v>
      </c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DM395" s="1"/>
      <c r="DN395" s="1"/>
      <c r="DO395" s="1"/>
      <c r="DP395" s="1"/>
      <c r="DQ395" s="1"/>
      <c r="DR395" s="1"/>
      <c r="DS395" s="1"/>
      <c r="DT39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Wochenübersicht</vt:lpstr>
      <vt:lpstr>Details 2023-10-04</vt:lpstr>
      <vt:lpstr>Details 2023-10-05</vt:lpstr>
      <vt:lpstr>Details 2023-10-06</vt:lpstr>
      <vt:lpstr>'Details 2023-10-04'!Druckbereich</vt:lpstr>
      <vt:lpstr>'Details 2023-10-05'!Druckbereich</vt:lpstr>
      <vt:lpstr>'Details 2023-10-06'!Druckbereich</vt:lpstr>
      <vt:lpstr>Wochenübersicht!Druckbereich</vt:lpstr>
      <vt:lpstr>'Details 2023-10-04'!Drucktitel</vt:lpstr>
      <vt:lpstr>'Details 2023-10-05'!Drucktitel</vt:lpstr>
      <vt:lpstr>'Details 2023-10-06'!Drucktitel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2023-10-09T06:16:26Z</dcterms:modified>
</cp:coreProperties>
</file>