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codeName="ThisWorkbook" defaultThemeVersion="124226"/>
  <xr:revisionPtr revIDLastSave="0" documentId="13_ncr:1_{85A015D1-C5C5-4BD9-843F-8FDBB40EA746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4-01-08" sheetId="91" r:id="rId2"/>
    <sheet name="Details 2024-01-09" sheetId="92" r:id="rId3"/>
    <sheet name="Details 2024-01-10" sheetId="94" r:id="rId4"/>
    <sheet name="Details 2024-01-11" sheetId="95" r:id="rId5"/>
    <sheet name="Details 2024-01-12" sheetId="96" r:id="rId6"/>
  </sheets>
  <definedNames>
    <definedName name="_xlnm.Print_Area" localSheetId="0">'Weekly Overview'!$A$1:$H$13</definedName>
    <definedName name="_xlnm.Print_Titles" localSheetId="1">'Details 2024-01-08'!$6:$7</definedName>
    <definedName name="_xlnm.Print_Titles" localSheetId="2">'Details 2024-01-09'!$6:$7</definedName>
    <definedName name="_xlnm.Print_Titles" localSheetId="3">'Details 2024-01-10'!$6:$7</definedName>
    <definedName name="_xlnm.Print_Titles" localSheetId="4">'Details 2024-01-11'!$6:$7</definedName>
    <definedName name="_xlnm.Print_Titles" localSheetId="5">'Details 2024-01-12'!$6:$7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concurrentCalc="0"/>
</workbook>
</file>

<file path=xl/calcChain.xml><?xml version="1.0" encoding="utf-8"?>
<calcChain xmlns="http://schemas.openxmlformats.org/spreadsheetml/2006/main">
  <c r="E7" i="96" l="1"/>
  <c r="D7" i="96"/>
  <c r="E7" i="95"/>
  <c r="D7" i="94"/>
  <c r="E7" i="94"/>
  <c r="E7" i="92"/>
  <c r="D7" i="92"/>
  <c r="E7" i="91"/>
  <c r="D7" i="91"/>
  <c r="D7" i="95"/>
  <c r="D12" i="79"/>
  <c r="C12" i="79"/>
  <c r="D11" i="79"/>
  <c r="C11" i="79"/>
  <c r="E11" i="79"/>
  <c r="E12" i="79"/>
  <c r="C10" i="79"/>
  <c r="D9" i="79"/>
  <c r="D10" i="79"/>
  <c r="C9" i="79"/>
  <c r="B9" i="79"/>
  <c r="B10" i="79"/>
  <c r="B11" i="79"/>
  <c r="B12" i="79"/>
  <c r="E10" i="79"/>
  <c r="D8" i="79"/>
  <c r="C8" i="79"/>
  <c r="C7" i="79"/>
  <c r="E9" i="79"/>
  <c r="E8" i="79"/>
  <c r="E7" i="79"/>
  <c r="D7" i="79"/>
</calcChain>
</file>

<file path=xl/sharedStrings.xml><?xml version="1.0" encoding="utf-8"?>
<sst xmlns="http://schemas.openxmlformats.org/spreadsheetml/2006/main" count="102" uniqueCount="12">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</sst>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4702</v>
      </c>
      <c r="D7" s="23">
        <f>E7/C7</f>
        <v>19.306901318587833</v>
      </c>
      <c r="E7" s="24">
        <f>+SUM(E8:E12)</f>
        <v>90781.049999999988</v>
      </c>
      <c r="F7" s="8" t="s">
        <v>0</v>
      </c>
      <c r="G7" s="6" t="s">
        <v>3</v>
      </c>
    </row>
    <row r="8" spans="1:124" s="5" customFormat="1">
      <c r="A8" s="11"/>
      <c r="B8" s="14">
        <v>45299</v>
      </c>
      <c r="C8" s="30">
        <f>'Details 2024-01-08'!D7</f>
        <v>890</v>
      </c>
      <c r="D8" s="31">
        <f>'Details 2024-01-08'!E7</f>
        <v>20.411011235955055</v>
      </c>
      <c r="E8" s="33">
        <f>+C8*D8</f>
        <v>18165.8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45300</v>
      </c>
      <c r="C9" s="30">
        <f>'Details 2024-01-09'!D7</f>
        <v>824</v>
      </c>
      <c r="D9" s="31">
        <f>'Details 2024-01-09'!E7</f>
        <v>19.5</v>
      </c>
      <c r="E9" s="33">
        <f>+C9*D9</f>
        <v>16068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45301</v>
      </c>
      <c r="C10" s="30">
        <f>'Details 2024-01-10'!D7</f>
        <v>968</v>
      </c>
      <c r="D10" s="31">
        <f>'Details 2024-01-10'!E7</f>
        <v>18.649999999999999</v>
      </c>
      <c r="E10" s="33">
        <f>+C10*D10</f>
        <v>18053.199999999997</v>
      </c>
      <c r="F10" s="15" t="s">
        <v>0</v>
      </c>
      <c r="G10" s="16" t="s">
        <v>3</v>
      </c>
    </row>
    <row r="11" spans="1:124">
      <c r="B11" s="14">
        <f t="shared" si="0"/>
        <v>45302</v>
      </c>
      <c r="C11" s="30">
        <f>'Details 2024-01-11'!D7</f>
        <v>1019</v>
      </c>
      <c r="D11" s="31">
        <f>'Details 2024-01-11'!E7</f>
        <v>18.8</v>
      </c>
      <c r="E11" s="33">
        <f t="shared" ref="E11:E12" si="1">+C11*D11</f>
        <v>19157.2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45303</v>
      </c>
      <c r="C12" s="30">
        <f>'Details 2024-01-12'!D7</f>
        <v>1001</v>
      </c>
      <c r="D12" s="31">
        <f>'Details 2024-01-12'!E7</f>
        <v>19.317532467532466</v>
      </c>
      <c r="E12" s="33">
        <f t="shared" si="1"/>
        <v>19336.849999999999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4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890</v>
      </c>
      <c r="E7" s="23">
        <f>+SUMPRODUCT(D8:D1535,E8:E1535)/D7</f>
        <v>20.411011235955055</v>
      </c>
      <c r="F7" s="8" t="s">
        <v>0</v>
      </c>
      <c r="G7" s="6" t="s">
        <v>3</v>
      </c>
    </row>
    <row r="8" spans="1:124" s="5" customFormat="1">
      <c r="A8" s="11"/>
      <c r="B8" s="14">
        <v>45299</v>
      </c>
      <c r="C8" s="29">
        <v>0.38688657407328719</v>
      </c>
      <c r="D8" s="30">
        <v>264</v>
      </c>
      <c r="E8" s="31">
        <v>20.2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45299</v>
      </c>
      <c r="C9" s="29">
        <v>0.38704861111182254</v>
      </c>
      <c r="D9" s="30">
        <v>626</v>
      </c>
      <c r="E9" s="31">
        <v>20.5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DM384" s="1"/>
      <c r="DN384" s="1"/>
      <c r="DO384" s="1"/>
      <c r="DP384" s="1"/>
      <c r="DQ384" s="1"/>
      <c r="DR384" s="1"/>
      <c r="DS384" s="1"/>
      <c r="DT38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60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824</v>
      </c>
      <c r="E7" s="23">
        <f>+SUMPRODUCT(D8:D1537,E8:E1537)/D7</f>
        <v>19.5</v>
      </c>
      <c r="F7" s="8" t="s">
        <v>0</v>
      </c>
      <c r="G7" s="6" t="s">
        <v>3</v>
      </c>
    </row>
    <row r="8" spans="1:124" s="5" customFormat="1">
      <c r="A8" s="11"/>
      <c r="B8" s="14">
        <v>45300</v>
      </c>
      <c r="C8" s="29">
        <v>0.54310185185022419</v>
      </c>
      <c r="D8" s="30">
        <v>10</v>
      </c>
      <c r="E8" s="31">
        <v>19.5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45300</v>
      </c>
      <c r="C9" s="29">
        <v>0.56413194444758119</v>
      </c>
      <c r="D9" s="30">
        <v>814</v>
      </c>
      <c r="E9" s="31">
        <v>19.5</v>
      </c>
      <c r="F9" s="15" t="s">
        <v>0</v>
      </c>
      <c r="G9" s="16" t="s">
        <v>3</v>
      </c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1"/>
      <c r="C300" s="21"/>
      <c r="D300" s="21"/>
      <c r="E300" s="21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1"/>
      <c r="C301" s="21"/>
      <c r="D301" s="21"/>
      <c r="E301" s="21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1"/>
      <c r="C302" s="21"/>
      <c r="D302" s="21"/>
      <c r="E302" s="21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1"/>
      <c r="C303" s="21"/>
      <c r="D303" s="21"/>
      <c r="E303" s="21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1"/>
      <c r="C304" s="21"/>
      <c r="D304" s="21"/>
      <c r="E304" s="21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1"/>
      <c r="C305" s="21"/>
      <c r="D305" s="21"/>
      <c r="E305" s="21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1"/>
      <c r="C306" s="21"/>
      <c r="D306" s="21"/>
      <c r="E306" s="21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1"/>
      <c r="C307" s="21"/>
      <c r="D307" s="21"/>
      <c r="E307" s="21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1"/>
      <c r="C308" s="21"/>
      <c r="D308" s="21"/>
      <c r="E308" s="21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1"/>
      <c r="C309" s="21"/>
      <c r="D309" s="21"/>
      <c r="E309" s="21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1"/>
      <c r="C310" s="21"/>
      <c r="D310" s="21"/>
      <c r="E310" s="21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1"/>
      <c r="C311" s="21"/>
      <c r="D311" s="21"/>
      <c r="E311" s="21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1"/>
      <c r="C312" s="21"/>
      <c r="D312" s="21"/>
      <c r="E312" s="21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DM360" s="1"/>
      <c r="DN360" s="1"/>
      <c r="DO360" s="1"/>
      <c r="DP360" s="1"/>
      <c r="DQ360" s="1"/>
      <c r="DR360" s="1"/>
      <c r="DS360" s="1"/>
      <c r="DT36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0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968</v>
      </c>
      <c r="E7" s="23">
        <f>+SUMPRODUCT(D8:D1538,E8:E1538)/D7</f>
        <v>18.649999999999999</v>
      </c>
      <c r="F7" s="8" t="s">
        <v>0</v>
      </c>
      <c r="G7" s="6" t="s">
        <v>3</v>
      </c>
    </row>
    <row r="8" spans="1:124" s="5" customFormat="1">
      <c r="A8" s="11"/>
      <c r="B8" s="14">
        <v>45301</v>
      </c>
      <c r="C8" s="29">
        <v>0.40802083333255723</v>
      </c>
      <c r="D8" s="30">
        <v>283</v>
      </c>
      <c r="E8" s="31">
        <v>18.649999999999999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45301</v>
      </c>
      <c r="C9" s="29">
        <v>0.41001157407299615</v>
      </c>
      <c r="D9" s="30">
        <v>685</v>
      </c>
      <c r="E9" s="31">
        <v>18.649999999999999</v>
      </c>
      <c r="F9" s="32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78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1019</v>
      </c>
      <c r="E7" s="23">
        <f>+SUMPRODUCT(D8:D1531,E8:E1531)/D7</f>
        <v>18.8</v>
      </c>
      <c r="F7" s="8" t="s">
        <v>0</v>
      </c>
      <c r="G7" s="6" t="s">
        <v>3</v>
      </c>
    </row>
    <row r="8" spans="1:124">
      <c r="B8" s="14">
        <v>45302</v>
      </c>
      <c r="C8" s="29">
        <v>0.42662037037371192</v>
      </c>
      <c r="D8" s="30">
        <v>1019</v>
      </c>
      <c r="E8" s="31">
        <v>18.8</v>
      </c>
      <c r="F8" s="15" t="s">
        <v>0</v>
      </c>
      <c r="G8" s="16" t="s">
        <v>3</v>
      </c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DM378" s="1"/>
      <c r="DN378" s="1"/>
      <c r="DO378" s="1"/>
      <c r="DP378" s="1"/>
      <c r="DQ378" s="1"/>
      <c r="DR378" s="1"/>
      <c r="DS378" s="1"/>
      <c r="DT37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80"/>
  <sheetViews>
    <sheetView showGridLines="0" zoomScaleNormal="100" workbookViewId="0">
      <selection activeCell="B6" sqref="B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+SUM(D8:D13)</f>
        <v>1001</v>
      </c>
      <c r="E7" s="23">
        <f>+SUMPRODUCT(D8:D1538,E8:E1538)/D7</f>
        <v>19.317532467532466</v>
      </c>
      <c r="F7" s="8" t="s">
        <v>0</v>
      </c>
      <c r="G7" s="6" t="s">
        <v>3</v>
      </c>
    </row>
    <row r="8" spans="1:124" s="5" customFormat="1">
      <c r="A8" s="11"/>
      <c r="B8" s="14">
        <v>45303</v>
      </c>
      <c r="C8" s="29">
        <v>0.38521990740991896</v>
      </c>
      <c r="D8" s="30">
        <v>56</v>
      </c>
      <c r="E8" s="31">
        <v>19.100000000000001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45303</v>
      </c>
      <c r="C9" s="29">
        <v>0.38521990740991896</v>
      </c>
      <c r="D9" s="30">
        <v>340</v>
      </c>
      <c r="E9" s="31">
        <v>19.149999999999999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45303</v>
      </c>
      <c r="C10" s="29">
        <v>0.38521990740991896</v>
      </c>
      <c r="D10" s="30">
        <v>146</v>
      </c>
      <c r="E10" s="31">
        <v>19.2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45303</v>
      </c>
      <c r="C11" s="29">
        <v>0.38521990740991896</v>
      </c>
      <c r="D11" s="30">
        <v>38</v>
      </c>
      <c r="E11" s="31">
        <v>19.25</v>
      </c>
      <c r="F11" s="15" t="s">
        <v>0</v>
      </c>
      <c r="G11" s="16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45303</v>
      </c>
      <c r="C12" s="29">
        <v>0.38521990740991896</v>
      </c>
      <c r="D12" s="30">
        <v>30</v>
      </c>
      <c r="E12" s="31">
        <v>19.25</v>
      </c>
      <c r="F12" s="15" t="s">
        <v>0</v>
      </c>
      <c r="G12" s="16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45303</v>
      </c>
      <c r="C13" s="29">
        <v>0.63760416666627862</v>
      </c>
      <c r="D13" s="30">
        <v>391</v>
      </c>
      <c r="E13" s="31">
        <v>19.55</v>
      </c>
      <c r="F13" s="15" t="s">
        <v>0</v>
      </c>
      <c r="G13" s="16" t="s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2024-01-08</vt:lpstr>
      <vt:lpstr>Details 2024-01-09</vt:lpstr>
      <vt:lpstr>Details 2024-01-10</vt:lpstr>
      <vt:lpstr>Details 2024-01-11</vt:lpstr>
      <vt:lpstr>Details 2024-01-12</vt:lpstr>
      <vt:lpstr>'Weekly Overview'!Druckbereich</vt:lpstr>
      <vt:lpstr>'Details 2024-01-08'!Drucktitel</vt:lpstr>
      <vt:lpstr>'Details 2024-01-09'!Drucktitel</vt:lpstr>
      <vt:lpstr>'Details 2024-01-10'!Drucktitel</vt:lpstr>
      <vt:lpstr>'Details 2024-01-11'!Drucktitel</vt:lpstr>
      <vt:lpstr>'Details 2024-01-12'!Drucktitel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2024-01-15T07:14:52Z</dcterms:modified>
</cp:coreProperties>
</file>