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filterPrivacy="1" codeName="ThisWorkbook" defaultThemeVersion="124226"/>
  <xr:revisionPtr revIDLastSave="0" documentId="13_ncr:1_{27E6DABD-E3B9-45D1-83FB-B62C8FC4BDD1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eekly Overview" sheetId="79" r:id="rId1"/>
    <sheet name="Details 2023-10-30" sheetId="91" r:id="rId2"/>
    <sheet name="Details 2023-10-31" sheetId="92" r:id="rId3"/>
    <sheet name="Details 2023-11-01" sheetId="94" r:id="rId4"/>
    <sheet name="Details 2023-11-02" sheetId="95" r:id="rId5"/>
    <sheet name="Details 2023-11-03" sheetId="96" r:id="rId6"/>
  </sheets>
  <definedNames>
    <definedName name="_xlnm.Print_Area" localSheetId="4">'Details 2023-11-02'!$A$1:$H$9</definedName>
    <definedName name="_xlnm.Print_Area" localSheetId="0">'Weekly Overview'!$A$1:$H$13</definedName>
    <definedName name="_xlnm.Print_Titles" localSheetId="1">'Details 2023-10-30'!$6:$7</definedName>
    <definedName name="_xlnm.Print_Titles" localSheetId="2">'Details 2023-10-31'!$6:$7</definedName>
    <definedName name="_xlnm.Print_Titles" localSheetId="3">'Details 2023-11-01'!$6:$7</definedName>
    <definedName name="_xlnm.Print_Titles" localSheetId="4">'Details 2023-11-02'!$6:$7</definedName>
    <definedName name="_xlnm.Print_Titles" localSheetId="5">'Details 2023-11-03'!$6:$7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D7" i="96" l="1"/>
  <c r="D7" i="94"/>
  <c r="D7" i="92"/>
  <c r="D7" i="95" l="1"/>
  <c r="D7" i="91"/>
  <c r="E7" i="96" l="1"/>
  <c r="D12" i="79" s="1"/>
  <c r="C12" i="79"/>
  <c r="D11" i="79"/>
  <c r="C11" i="79"/>
  <c r="E11" i="79" l="1"/>
  <c r="E12" i="79"/>
  <c r="E7" i="92"/>
  <c r="C10" i="79" l="1"/>
  <c r="D9" i="79"/>
  <c r="E7" i="94" l="1"/>
  <c r="D10" i="79" s="1"/>
  <c r="C9" i="79"/>
  <c r="B9" i="79"/>
  <c r="B10" i="79" s="1"/>
  <c r="B11" i="79" s="1"/>
  <c r="B12" i="79" s="1"/>
  <c r="E10" i="79" l="1"/>
  <c r="E7" i="91"/>
  <c r="D8" i="79" s="1"/>
  <c r="C8" i="79"/>
  <c r="C7" i="79" s="1"/>
  <c r="E9" i="79"/>
  <c r="E8" i="79" l="1"/>
  <c r="E7" i="79" l="1"/>
  <c r="D7" i="79" s="1"/>
</calcChain>
</file>

<file path=xl/sharedStrings.xml><?xml version="1.0" encoding="utf-8"?>
<sst xmlns="http://schemas.openxmlformats.org/spreadsheetml/2006/main" count="164" uniqueCount="14">
  <si>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</si>
  <si>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</si>
  <si>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</si>
  <si>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</si>
  <si>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</si>
  <si>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</si>
  <si>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</si>
  <si>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</si>
  <si>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</si>
  <si>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</si>
  <si>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</si>
  <si>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</si>
  <si>
    <t>n/a</t>
  </si>
  <si>
    <t>no trades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</si>
</sst>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3" fontId="22" fillId="35" borderId="15" xfId="28" applyNumberFormat="1" applyFont="1" applyFill="1" applyBorder="1" applyAlignment="1">
      <alignment horizontal="center"/>
    </xf>
    <xf numFmtId="4" fontId="17" fillId="35" borderId="15" xfId="28" applyNumberFormat="1" applyFon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17" fillId="35" borderId="15" xfId="28" applyNumberFormat="1" applyFont="1" applyFill="1" applyBorder="1" applyAlignment="1">
      <alignment horizontal="center"/>
    </xf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6" sqref="B6"/>
    </sheetView>
  </sheetViews>
  <sheetFormatPr baseColWidth="10" defaultColWidth="9.140625" defaultRowHeight="12.75"/>
  <cols>
    <col min="1" max="1" width="4" style="11" bestFit="1" customWidth="1"/>
    <col min="2" max="2" width="20.7109375" style="24" customWidth="1"/>
    <col min="3" max="3" width="19.28515625" style="24" customWidth="1"/>
    <col min="4" max="4" width="23.85546875" style="24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1" t="s">
        <v>6</v>
      </c>
      <c r="D6" s="31" t="s">
        <v>7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4289</v>
      </c>
      <c r="D7" s="26">
        <f>E7/C7</f>
        <v>18.385392865469811</v>
      </c>
      <c r="E7" s="27">
        <f>+SUM(E8:E12)</f>
        <v>78854.950000000012</v>
      </c>
      <c r="F7" s="8" t="s">
        <v>0</v>
      </c>
      <c r="G7" s="6" t="s">
        <v>3</v>
      </c>
    </row>
    <row r="8" spans="1:124" s="5" customFormat="1">
      <c r="A8" s="11"/>
      <c r="B8" s="14">
        <v>45229</v>
      </c>
      <c r="C8" s="15">
        <f>'Details 2023-10-30'!D7</f>
        <v>1223</v>
      </c>
      <c r="D8" s="25">
        <f>'Details 2023-10-30'!E7</f>
        <v>17.951798855273918</v>
      </c>
      <c r="E8" s="16">
        <f>+C8*D8</f>
        <v>21955.050000000003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45230</v>
      </c>
      <c r="C9" s="15">
        <f>'Details 2023-10-31'!D7</f>
        <v>702</v>
      </c>
      <c r="D9" s="25">
        <f>'Details 2023-10-31'!E7</f>
        <v>17.456837606837606</v>
      </c>
      <c r="E9" s="16">
        <f>+C9*D9</f>
        <v>12254.699999999999</v>
      </c>
      <c r="F9" s="17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45231</v>
      </c>
      <c r="C10" s="15">
        <f>'Details 2023-11-01'!D7</f>
        <v>1165</v>
      </c>
      <c r="D10" s="25">
        <f>'Details 2023-11-01'!E7</f>
        <v>17.924935622317598</v>
      </c>
      <c r="E10" s="16">
        <f>+C10*D10</f>
        <v>20882.550000000003</v>
      </c>
      <c r="F10" s="17" t="s">
        <v>0</v>
      </c>
      <c r="G10" s="18" t="s">
        <v>3</v>
      </c>
    </row>
    <row r="11" spans="1:124">
      <c r="B11" s="14">
        <f t="shared" si="0"/>
        <v>45232</v>
      </c>
      <c r="C11" s="15">
        <f>'Details 2023-11-02'!D7</f>
        <v>0</v>
      </c>
      <c r="D11" s="25">
        <f>'Details 2023-11-02'!E7</f>
        <v>0</v>
      </c>
      <c r="E11" s="16">
        <f t="shared" ref="E11:E12" si="1">+C11*D11</f>
        <v>0</v>
      </c>
      <c r="F11" s="17" t="s">
        <v>0</v>
      </c>
      <c r="G11" s="18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45233</v>
      </c>
      <c r="C12" s="15">
        <f>'Details 2023-11-03'!D7</f>
        <v>1199</v>
      </c>
      <c r="D12" s="25">
        <f>'Details 2023-11-03'!E7</f>
        <v>19.818723936613846</v>
      </c>
      <c r="E12" s="16">
        <f t="shared" si="1"/>
        <v>23762.65</v>
      </c>
      <c r="F12" s="17" t="s">
        <v>0</v>
      </c>
      <c r="G12" s="18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20"/>
      <c r="C13" s="21"/>
      <c r="D13" s="22"/>
      <c r="E13" s="19"/>
      <c r="F13" s="19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1"/>
      <c r="D14" s="22"/>
      <c r="E14" s="19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1"/>
      <c r="D15" s="22"/>
      <c r="E15" s="19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1"/>
      <c r="D16" s="22"/>
      <c r="E16" s="19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1"/>
      <c r="D17" s="22"/>
      <c r="E17" s="19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1"/>
      <c r="D18" s="22"/>
      <c r="E18" s="19"/>
      <c r="F18" s="19"/>
      <c r="M18" s="28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1"/>
      <c r="D19" s="22"/>
      <c r="E19" s="19"/>
      <c r="F19" s="19"/>
      <c r="M19" s="28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1"/>
      <c r="D20" s="22"/>
      <c r="E20" s="19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1"/>
      <c r="D21" s="22"/>
      <c r="E21" s="19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1"/>
      <c r="D22" s="22"/>
      <c r="E22" s="19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1"/>
      <c r="D23" s="22"/>
      <c r="E23" s="19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1"/>
      <c r="D24" s="22"/>
      <c r="E24" s="19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1"/>
      <c r="D25" s="22"/>
      <c r="E25" s="19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1"/>
      <c r="D26" s="22"/>
      <c r="E26" s="19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1"/>
      <c r="D27" s="22"/>
      <c r="E27" s="19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1"/>
      <c r="D28" s="22"/>
      <c r="E28" s="19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1"/>
      <c r="D29" s="22"/>
      <c r="E29" s="19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1"/>
      <c r="D30" s="22"/>
      <c r="E30" s="19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1"/>
      <c r="D31" s="22"/>
      <c r="E31" s="19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1"/>
      <c r="D32" s="22"/>
      <c r="E32" s="19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1"/>
      <c r="D33" s="22"/>
      <c r="E33" s="19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1"/>
      <c r="D34" s="22"/>
      <c r="E34" s="19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1"/>
      <c r="D35" s="22"/>
      <c r="E35" s="19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1"/>
      <c r="D36" s="22"/>
      <c r="E36" s="19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1"/>
      <c r="D37" s="22"/>
      <c r="E37" s="19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1"/>
      <c r="D38" s="22"/>
      <c r="E38" s="19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1"/>
      <c r="D39" s="22"/>
      <c r="E39" s="19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1"/>
      <c r="D40" s="22"/>
      <c r="E40" s="19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1"/>
      <c r="D41" s="22"/>
      <c r="E41" s="19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1"/>
      <c r="D42" s="22"/>
      <c r="E42" s="19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1"/>
      <c r="D43" s="22"/>
      <c r="E43" s="19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1"/>
      <c r="D44" s="22"/>
      <c r="E44" s="19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1"/>
      <c r="D45" s="22"/>
      <c r="E45" s="19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1"/>
      <c r="D46" s="22"/>
      <c r="E46" s="19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1"/>
      <c r="D47" s="22"/>
      <c r="E47" s="19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1"/>
      <c r="D48" s="22"/>
      <c r="E48" s="19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1"/>
      <c r="D49" s="22"/>
      <c r="E49" s="19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1"/>
      <c r="D50" s="22"/>
      <c r="E50" s="19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1"/>
      <c r="D51" s="22"/>
      <c r="E51" s="19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1"/>
      <c r="D52" s="22"/>
      <c r="E52" s="19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1"/>
      <c r="D53" s="22"/>
      <c r="E53" s="19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1"/>
      <c r="D54" s="22"/>
      <c r="E54" s="19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1"/>
      <c r="D55" s="22"/>
      <c r="E55" s="19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1"/>
      <c r="D56" s="22"/>
      <c r="E56" s="19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1"/>
      <c r="D57" s="22"/>
      <c r="E57" s="19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1"/>
      <c r="D58" s="22"/>
      <c r="E58" s="19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1"/>
      <c r="D59" s="22"/>
      <c r="E59" s="19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1"/>
      <c r="D60" s="22"/>
      <c r="E60" s="19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1"/>
      <c r="D61" s="22"/>
      <c r="E61" s="19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1"/>
      <c r="D62" s="22"/>
      <c r="E62" s="19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1"/>
      <c r="D63" s="22"/>
      <c r="E63" s="19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1"/>
      <c r="D64" s="22"/>
      <c r="E64" s="19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1"/>
      <c r="D65" s="22"/>
      <c r="E65" s="19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1"/>
      <c r="D66" s="22"/>
      <c r="E66" s="19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1"/>
      <c r="D67" s="22"/>
      <c r="E67" s="19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1"/>
      <c r="D68" s="22"/>
      <c r="E68" s="19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1"/>
      <c r="D69" s="22"/>
      <c r="E69" s="19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1"/>
      <c r="D70" s="22"/>
      <c r="E70" s="19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1"/>
      <c r="D71" s="22"/>
      <c r="E71" s="19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1"/>
      <c r="D72" s="22"/>
      <c r="E72" s="19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1"/>
      <c r="D73" s="22"/>
      <c r="E73" s="19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1"/>
      <c r="D74" s="22"/>
      <c r="E74" s="19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1"/>
      <c r="D75" s="22"/>
      <c r="E75" s="19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1"/>
      <c r="D76" s="22"/>
      <c r="E76" s="19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1"/>
      <c r="D77" s="22"/>
      <c r="E77" s="19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1"/>
      <c r="D78" s="22"/>
      <c r="E78" s="19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1"/>
      <c r="D79" s="22"/>
      <c r="E79" s="19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1"/>
      <c r="D80" s="22"/>
      <c r="E80" s="19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1"/>
      <c r="D81" s="22"/>
      <c r="E81" s="19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1"/>
      <c r="D82" s="22"/>
      <c r="E82" s="19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1"/>
      <c r="D83" s="22"/>
      <c r="E83" s="19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1"/>
      <c r="D84" s="22"/>
      <c r="E84" s="19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1"/>
      <c r="D85" s="22"/>
      <c r="E85" s="19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1"/>
      <c r="D86" s="22"/>
      <c r="E86" s="19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1"/>
      <c r="D87" s="22"/>
      <c r="E87" s="19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1"/>
      <c r="D88" s="22"/>
      <c r="E88" s="19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1"/>
      <c r="D89" s="22"/>
      <c r="E89" s="19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1"/>
      <c r="D90" s="22"/>
      <c r="E90" s="19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1"/>
      <c r="D91" s="22"/>
      <c r="E91" s="19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1"/>
      <c r="D92" s="22"/>
      <c r="E92" s="19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1"/>
      <c r="D93" s="22"/>
      <c r="E93" s="19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1"/>
      <c r="D94" s="22"/>
      <c r="E94" s="19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1"/>
      <c r="D95" s="22"/>
      <c r="E95" s="19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1"/>
      <c r="D96" s="22"/>
      <c r="E96" s="19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1"/>
      <c r="D97" s="22"/>
      <c r="E97" s="19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1"/>
      <c r="D98" s="22"/>
      <c r="E98" s="19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1"/>
      <c r="D99" s="22"/>
      <c r="E99" s="19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1"/>
      <c r="D100" s="22"/>
      <c r="E100" s="19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1"/>
      <c r="D101" s="22"/>
      <c r="E101" s="19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1"/>
      <c r="D102" s="22"/>
      <c r="E102" s="19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1"/>
      <c r="D103" s="22"/>
      <c r="E103" s="19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1"/>
      <c r="D104" s="22"/>
      <c r="E104" s="19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1"/>
      <c r="D105" s="22"/>
      <c r="E105" s="19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1"/>
      <c r="D106" s="22"/>
      <c r="E106" s="19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1"/>
      <c r="D107" s="22"/>
      <c r="E107" s="19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1"/>
      <c r="D108" s="22"/>
      <c r="E108" s="19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1"/>
      <c r="D109" s="22"/>
      <c r="E109" s="19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1"/>
      <c r="D110" s="22"/>
      <c r="E110" s="19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1"/>
      <c r="D111" s="22"/>
      <c r="E111" s="19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1"/>
      <c r="D112" s="22"/>
      <c r="E112" s="19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1"/>
      <c r="D113" s="22"/>
      <c r="E113" s="19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1"/>
      <c r="D114" s="22"/>
      <c r="E114" s="19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1"/>
      <c r="D115" s="22"/>
      <c r="E115" s="19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1"/>
      <c r="D116" s="22"/>
      <c r="E116" s="19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1"/>
      <c r="D117" s="22"/>
      <c r="E117" s="19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1"/>
      <c r="D118" s="22"/>
      <c r="E118" s="19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1"/>
      <c r="D119" s="22"/>
      <c r="E119" s="19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1"/>
      <c r="D120" s="22"/>
      <c r="E120" s="19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1"/>
      <c r="D121" s="22"/>
      <c r="E121" s="19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1"/>
      <c r="D122" s="22"/>
      <c r="E122" s="19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1"/>
      <c r="D123" s="22"/>
      <c r="E123" s="19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1"/>
      <c r="D124" s="22"/>
      <c r="E124" s="19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1"/>
      <c r="D125" s="22"/>
      <c r="E125" s="19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1"/>
      <c r="D126" s="22"/>
      <c r="E126" s="19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1"/>
      <c r="D127" s="22"/>
      <c r="E127" s="19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1"/>
      <c r="D128" s="22"/>
      <c r="E128" s="19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1"/>
      <c r="D129" s="22"/>
      <c r="E129" s="19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1"/>
      <c r="D130" s="22"/>
      <c r="E130" s="19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1"/>
      <c r="D131" s="22"/>
      <c r="E131" s="19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1"/>
      <c r="D132" s="22"/>
      <c r="E132" s="19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1"/>
      <c r="D133" s="22"/>
      <c r="E133" s="19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1"/>
      <c r="D134" s="22"/>
      <c r="E134" s="19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1"/>
      <c r="D135" s="22"/>
      <c r="E135" s="19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1"/>
      <c r="D136" s="22"/>
      <c r="E136" s="19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1"/>
      <c r="D137" s="22"/>
      <c r="E137" s="19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1"/>
      <c r="D138" s="22"/>
      <c r="E138" s="19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1"/>
      <c r="D139" s="22"/>
      <c r="E139" s="19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1"/>
      <c r="D140" s="22"/>
      <c r="E140" s="19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1"/>
      <c r="D141" s="22"/>
      <c r="E141" s="19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1"/>
      <c r="D142" s="22"/>
      <c r="E142" s="19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1"/>
      <c r="D143" s="22"/>
      <c r="E143" s="19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1"/>
      <c r="D144" s="22"/>
      <c r="E144" s="19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1"/>
      <c r="D145" s="22"/>
      <c r="E145" s="19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1"/>
      <c r="D146" s="22"/>
      <c r="E146" s="19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1"/>
      <c r="D147" s="22"/>
      <c r="E147" s="19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1"/>
      <c r="D148" s="22"/>
      <c r="E148" s="19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1"/>
      <c r="D149" s="22"/>
      <c r="E149" s="19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1"/>
      <c r="D150" s="22"/>
      <c r="E150" s="19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1"/>
      <c r="D151" s="22"/>
      <c r="E151" s="19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1"/>
      <c r="D152" s="22"/>
      <c r="E152" s="19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1"/>
      <c r="D153" s="22"/>
      <c r="E153" s="19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1"/>
      <c r="D154" s="22"/>
      <c r="E154" s="19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1"/>
      <c r="D155" s="22"/>
      <c r="E155" s="19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1"/>
      <c r="D156" s="22"/>
      <c r="E156" s="19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1"/>
      <c r="D157" s="22"/>
      <c r="E157" s="19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1"/>
      <c r="D158" s="22"/>
      <c r="E158" s="19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1"/>
      <c r="D159" s="22"/>
      <c r="E159" s="19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1"/>
      <c r="D160" s="22"/>
      <c r="E160" s="19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1"/>
      <c r="D161" s="22"/>
      <c r="E161" s="19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1"/>
      <c r="D162" s="22"/>
      <c r="E162" s="19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1"/>
      <c r="D163" s="22"/>
      <c r="E163" s="19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1"/>
      <c r="D164" s="22"/>
      <c r="E164" s="19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1"/>
      <c r="D165" s="22"/>
      <c r="E165" s="19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1"/>
      <c r="D166" s="22"/>
      <c r="E166" s="19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1"/>
      <c r="D167" s="22"/>
      <c r="E167" s="19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1"/>
      <c r="D168" s="22"/>
      <c r="E168" s="19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1"/>
      <c r="D169" s="22"/>
      <c r="E169" s="19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1"/>
      <c r="D170" s="22"/>
      <c r="E170" s="19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1"/>
      <c r="D171" s="22"/>
      <c r="E171" s="19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1"/>
      <c r="D172" s="22"/>
      <c r="E172" s="19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1"/>
      <c r="D173" s="22"/>
      <c r="E173" s="19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1"/>
      <c r="D174" s="22"/>
      <c r="E174" s="19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1"/>
      <c r="D175" s="22"/>
      <c r="E175" s="19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1"/>
      <c r="D176" s="22"/>
      <c r="E176" s="19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1"/>
      <c r="D177" s="22"/>
      <c r="E177" s="19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1"/>
      <c r="D178" s="22"/>
      <c r="E178" s="19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1"/>
      <c r="D179" s="22"/>
      <c r="E179" s="19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1"/>
      <c r="D180" s="22"/>
      <c r="E180" s="19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1"/>
      <c r="D181" s="22"/>
      <c r="E181" s="19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1"/>
      <c r="D182" s="22"/>
      <c r="E182" s="19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1"/>
      <c r="D183" s="22"/>
      <c r="E183" s="19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1"/>
      <c r="D184" s="22"/>
      <c r="E184" s="19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1"/>
      <c r="D185" s="22"/>
      <c r="E185" s="19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1"/>
      <c r="D186" s="22"/>
      <c r="E186" s="19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1"/>
      <c r="D187" s="22"/>
      <c r="E187" s="19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1"/>
      <c r="D188" s="22"/>
      <c r="E188" s="19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1"/>
      <c r="D189" s="22"/>
      <c r="E189" s="19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1"/>
      <c r="D190" s="22"/>
      <c r="E190" s="19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1"/>
      <c r="D191" s="22"/>
      <c r="E191" s="19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1"/>
      <c r="D192" s="22"/>
      <c r="E192" s="19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1"/>
      <c r="D193" s="22"/>
      <c r="E193" s="19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1"/>
      <c r="D194" s="22"/>
      <c r="E194" s="19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1"/>
      <c r="D195" s="22"/>
      <c r="E195" s="19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1"/>
      <c r="D196" s="22"/>
      <c r="E196" s="19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1"/>
      <c r="D197" s="22"/>
      <c r="E197" s="19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1"/>
      <c r="D198" s="22"/>
      <c r="E198" s="19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1"/>
      <c r="D199" s="22"/>
      <c r="E199" s="19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1"/>
      <c r="D200" s="22"/>
      <c r="E200" s="19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1"/>
      <c r="D201" s="22"/>
      <c r="E201" s="19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1"/>
      <c r="D202" s="22"/>
      <c r="E202" s="19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1"/>
      <c r="D203" s="22"/>
      <c r="E203" s="19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1"/>
      <c r="D204" s="22"/>
      <c r="E204" s="19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1"/>
      <c r="D205" s="22"/>
      <c r="E205" s="19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1"/>
      <c r="D206" s="22"/>
      <c r="E206" s="19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1"/>
      <c r="D207" s="22"/>
      <c r="E207" s="19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1"/>
      <c r="D208" s="22"/>
      <c r="E208" s="19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1"/>
      <c r="D209" s="22"/>
      <c r="E209" s="19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1"/>
      <c r="D210" s="22"/>
      <c r="E210" s="19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1"/>
      <c r="D211" s="22"/>
      <c r="E211" s="19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1"/>
      <c r="D212" s="22"/>
      <c r="E212" s="19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1"/>
      <c r="D213" s="22"/>
      <c r="E213" s="19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1"/>
      <c r="D214" s="22"/>
      <c r="E214" s="19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1"/>
      <c r="D215" s="22"/>
      <c r="E215" s="19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1"/>
      <c r="D216" s="22"/>
      <c r="E216" s="19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1"/>
      <c r="D217" s="22"/>
      <c r="E217" s="19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1"/>
      <c r="D218" s="22"/>
      <c r="E218" s="19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1"/>
      <c r="D219" s="22"/>
      <c r="E219" s="19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1"/>
      <c r="D220" s="22"/>
      <c r="E220" s="19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1"/>
      <c r="D221" s="22"/>
      <c r="E221" s="19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1"/>
      <c r="D222" s="22"/>
      <c r="E222" s="19"/>
      <c r="F222" s="19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1"/>
      <c r="D223" s="22"/>
      <c r="E223" s="19"/>
      <c r="F223" s="19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1"/>
      <c r="D224" s="22"/>
      <c r="E224" s="19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1"/>
      <c r="D225" s="22"/>
      <c r="E225" s="19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1"/>
      <c r="D226" s="22"/>
      <c r="E226" s="19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1"/>
      <c r="D227" s="22"/>
      <c r="E227" s="19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1"/>
      <c r="D228" s="22"/>
      <c r="E228" s="19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1"/>
      <c r="D229" s="22"/>
      <c r="E229" s="19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1"/>
      <c r="D230" s="22"/>
      <c r="E230" s="19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1"/>
      <c r="D231" s="22"/>
      <c r="E231" s="19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1"/>
      <c r="D232" s="22"/>
      <c r="E232" s="19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1"/>
      <c r="D233" s="22"/>
      <c r="E233" s="19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1"/>
      <c r="D234" s="22"/>
      <c r="E234" s="19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1"/>
      <c r="D235" s="22"/>
      <c r="E235" s="19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1"/>
      <c r="D236" s="22"/>
      <c r="E236" s="19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1"/>
      <c r="D237" s="22"/>
      <c r="E237" s="19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1"/>
      <c r="D238" s="22"/>
      <c r="E238" s="19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1"/>
      <c r="D239" s="22"/>
      <c r="E239" s="19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1"/>
      <c r="D240" s="22"/>
      <c r="E240" s="19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1"/>
      <c r="D241" s="22"/>
      <c r="E241" s="19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1"/>
      <c r="D242" s="22"/>
      <c r="E242" s="19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1"/>
      <c r="D243" s="22"/>
      <c r="E243" s="19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1"/>
      <c r="D244" s="22"/>
      <c r="E244" s="19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1"/>
      <c r="D245" s="22"/>
      <c r="E245" s="19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1"/>
      <c r="D246" s="22"/>
      <c r="E246" s="19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1"/>
      <c r="D247" s="22"/>
      <c r="E247" s="19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1"/>
      <c r="D248" s="22"/>
      <c r="E248" s="19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1"/>
      <c r="D249" s="22"/>
      <c r="E249" s="19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1"/>
      <c r="D250" s="22"/>
      <c r="E250" s="19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1"/>
      <c r="D251" s="22"/>
      <c r="E251" s="19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1"/>
      <c r="D252" s="22"/>
      <c r="E252" s="19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1"/>
      <c r="D253" s="22"/>
      <c r="E253" s="19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1"/>
      <c r="D254" s="22"/>
      <c r="E254" s="19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1"/>
      <c r="D255" s="22"/>
      <c r="E255" s="19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1"/>
      <c r="D256" s="22"/>
      <c r="E256" s="19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1"/>
      <c r="D257" s="22"/>
      <c r="E257" s="19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1"/>
      <c r="D258" s="22"/>
      <c r="E258" s="19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1"/>
      <c r="D259" s="22"/>
      <c r="E259" s="19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1"/>
      <c r="D260" s="22"/>
      <c r="E260" s="19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1"/>
      <c r="D261" s="22"/>
      <c r="E261" s="19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1"/>
      <c r="D262" s="22"/>
      <c r="E262" s="19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1"/>
      <c r="D263" s="22"/>
      <c r="E263" s="19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1"/>
      <c r="D264" s="22"/>
      <c r="E264" s="19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1"/>
      <c r="D265" s="22"/>
      <c r="E265" s="19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1"/>
      <c r="D266" s="22"/>
      <c r="E266" s="19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1"/>
      <c r="D267" s="22"/>
      <c r="E267" s="19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1"/>
      <c r="D268" s="22"/>
      <c r="E268" s="19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1"/>
      <c r="D269" s="22"/>
      <c r="E269" s="19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1"/>
      <c r="D270" s="22"/>
      <c r="E270" s="19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1"/>
      <c r="D271" s="22"/>
      <c r="E271" s="19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1"/>
      <c r="D272" s="22"/>
      <c r="E272" s="19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1"/>
      <c r="D273" s="22"/>
      <c r="E273" s="19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1"/>
      <c r="D274" s="22"/>
      <c r="E274" s="19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1"/>
      <c r="D275" s="22"/>
      <c r="E275" s="19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1"/>
      <c r="D276" s="22"/>
      <c r="E276" s="19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1"/>
      <c r="D277" s="22"/>
      <c r="E277" s="19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1"/>
      <c r="D278" s="22"/>
      <c r="E278" s="19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1"/>
      <c r="D279" s="22"/>
      <c r="E279" s="19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1"/>
      <c r="D280" s="22"/>
      <c r="E280" s="19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1"/>
      <c r="D281" s="22"/>
      <c r="E281" s="19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1"/>
      <c r="D282" s="22"/>
      <c r="E282" s="19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1"/>
      <c r="D283" s="22"/>
      <c r="E283" s="19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1"/>
      <c r="D284" s="22"/>
      <c r="E284" s="19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1"/>
      <c r="D285" s="22"/>
      <c r="E285" s="19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1"/>
      <c r="D286" s="22"/>
      <c r="E286" s="19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1"/>
      <c r="D287" s="22"/>
      <c r="E287" s="19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1"/>
      <c r="D288" s="22"/>
      <c r="E288" s="19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1"/>
      <c r="D289" s="22"/>
      <c r="E289" s="19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1"/>
      <c r="D290" s="22"/>
      <c r="E290" s="19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1"/>
      <c r="D291" s="22"/>
      <c r="E291" s="19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1"/>
      <c r="D292" s="22"/>
      <c r="E292" s="19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1"/>
      <c r="D293" s="22"/>
      <c r="E293" s="19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1"/>
      <c r="D294" s="22"/>
      <c r="E294" s="19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1"/>
      <c r="D295" s="22"/>
      <c r="E295" s="19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1"/>
      <c r="D296" s="22"/>
      <c r="E296" s="19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1"/>
      <c r="D297" s="22"/>
      <c r="E297" s="19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1"/>
      <c r="D298" s="22"/>
      <c r="E298" s="19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1"/>
      <c r="D299" s="22"/>
      <c r="E299" s="19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1"/>
      <c r="D300" s="22"/>
      <c r="E300" s="19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1"/>
      <c r="D301" s="22"/>
      <c r="E301" s="19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1"/>
      <c r="D302" s="22"/>
      <c r="E302" s="19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1"/>
      <c r="D303" s="22"/>
      <c r="E303" s="19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1"/>
      <c r="D304" s="22"/>
      <c r="E304" s="19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1"/>
      <c r="D305" s="22"/>
      <c r="E305" s="19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1"/>
      <c r="D306" s="22"/>
      <c r="E306" s="19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1"/>
      <c r="D307" s="22"/>
      <c r="E307" s="19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1"/>
      <c r="D308" s="22"/>
      <c r="E308" s="19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1"/>
      <c r="D309" s="22"/>
      <c r="E309" s="19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1"/>
      <c r="D310" s="22"/>
      <c r="E310" s="19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1"/>
      <c r="D311" s="22"/>
      <c r="E311" s="19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1"/>
      <c r="D312" s="22"/>
      <c r="E312" s="19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1"/>
      <c r="D313" s="22"/>
      <c r="E313" s="19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1"/>
      <c r="D314" s="22"/>
      <c r="E314" s="19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1"/>
      <c r="D315" s="22"/>
      <c r="E315" s="19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1"/>
      <c r="D316" s="22"/>
      <c r="E316" s="19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1"/>
      <c r="D317" s="22"/>
      <c r="E317" s="19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1"/>
      <c r="D318" s="22"/>
      <c r="E318" s="19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1"/>
      <c r="D319" s="22"/>
      <c r="E319" s="19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1"/>
      <c r="D320" s="22"/>
      <c r="E320" s="19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1"/>
      <c r="D321" s="22"/>
      <c r="E321" s="19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1"/>
      <c r="D322" s="22"/>
      <c r="E322" s="19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1"/>
      <c r="D323" s="22"/>
      <c r="E323" s="19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1"/>
      <c r="D324" s="22"/>
      <c r="E324" s="19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1"/>
      <c r="D325" s="22"/>
      <c r="E325" s="19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1"/>
      <c r="D326" s="22"/>
      <c r="E326" s="19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1"/>
      <c r="D327" s="22"/>
      <c r="E327" s="19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1"/>
      <c r="D328" s="22"/>
      <c r="E328" s="19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1"/>
      <c r="D329" s="22"/>
      <c r="E329" s="19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3"/>
      <c r="C330" s="23"/>
      <c r="D330" s="23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3"/>
      <c r="C331" s="23"/>
      <c r="D331" s="23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93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+SUM(D8:D14)</f>
        <v>1223</v>
      </c>
      <c r="E7" s="26">
        <f>+SUMPRODUCT(D8:D1551,E8:E1551)/D7</f>
        <v>17.951798855273918</v>
      </c>
      <c r="F7" s="8" t="s">
        <v>0</v>
      </c>
      <c r="G7" s="6" t="s">
        <v>3</v>
      </c>
    </row>
    <row r="8" spans="1:124" s="5" customFormat="1">
      <c r="A8" s="11"/>
      <c r="B8" s="14">
        <v>45229</v>
      </c>
      <c r="C8" s="32">
        <v>0.39805555555358296</v>
      </c>
      <c r="D8" s="33">
        <v>233</v>
      </c>
      <c r="E8" s="34">
        <v>18.149999999999999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45229</v>
      </c>
      <c r="C9" s="32">
        <v>0.39805555555358296</v>
      </c>
      <c r="D9" s="33">
        <v>17</v>
      </c>
      <c r="E9" s="34">
        <v>18.2</v>
      </c>
      <c r="F9" s="17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45229</v>
      </c>
      <c r="C10" s="32">
        <v>0.55710648147942265</v>
      </c>
      <c r="D10" s="33">
        <v>72</v>
      </c>
      <c r="E10" s="34">
        <v>17.899999999999999</v>
      </c>
      <c r="F10" s="17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45229</v>
      </c>
      <c r="C11" s="32">
        <v>0.557337962964084</v>
      </c>
      <c r="D11" s="33">
        <v>178</v>
      </c>
      <c r="E11" s="34">
        <v>17.899999999999999</v>
      </c>
      <c r="F11" s="17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45229</v>
      </c>
      <c r="C12" s="32">
        <v>0.64711805555270985</v>
      </c>
      <c r="D12" s="33">
        <v>200</v>
      </c>
      <c r="E12" s="34">
        <v>17.899999999999999</v>
      </c>
      <c r="F12" s="17" t="s">
        <v>0</v>
      </c>
      <c r="G12" s="18" t="s">
        <v>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45229</v>
      </c>
      <c r="C13" s="32">
        <v>0.68718749999970896</v>
      </c>
      <c r="D13" s="33">
        <v>428</v>
      </c>
      <c r="E13" s="34">
        <v>17.899999999999999</v>
      </c>
      <c r="F13" s="17" t="s">
        <v>0</v>
      </c>
      <c r="G13" s="18" t="s">
        <v>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>
      <c r="B14" s="14">
        <v>45229</v>
      </c>
      <c r="C14" s="32">
        <v>0.68718749999970896</v>
      </c>
      <c r="D14" s="33">
        <v>95</v>
      </c>
      <c r="E14" s="34">
        <v>17.899999999999999</v>
      </c>
      <c r="F14" s="17" t="s">
        <v>0</v>
      </c>
      <c r="G14" s="18" t="s">
        <v>3</v>
      </c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DM393" s="1"/>
      <c r="DN393" s="1"/>
      <c r="DO393" s="1"/>
      <c r="DP393" s="1"/>
      <c r="DQ393" s="1"/>
      <c r="DR393" s="1"/>
      <c r="DS393" s="1"/>
      <c r="DT39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92"/>
  <sheetViews>
    <sheetView showGridLines="0" zoomScaleNormal="100" workbookViewId="0">
      <selection activeCell="D7" sqref="D7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+SUM(D8:D22)</f>
        <v>702</v>
      </c>
      <c r="E7" s="26">
        <f>+SUMPRODUCT(D8:D1550,E8:E1550)/D7</f>
        <v>17.456837606837606</v>
      </c>
      <c r="F7" s="8" t="s">
        <v>0</v>
      </c>
      <c r="G7" s="6" t="s">
        <v>3</v>
      </c>
    </row>
    <row r="8" spans="1:124" s="5" customFormat="1">
      <c r="A8" s="11"/>
      <c r="B8" s="14">
        <v>45230</v>
      </c>
      <c r="C8" s="32">
        <v>0.51600694444641704</v>
      </c>
      <c r="D8" s="33">
        <v>10</v>
      </c>
      <c r="E8" s="34">
        <v>17.5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45230</v>
      </c>
      <c r="C9" s="32">
        <v>0.53321759259415558</v>
      </c>
      <c r="D9" s="33">
        <v>5</v>
      </c>
      <c r="E9" s="34">
        <v>17.5</v>
      </c>
      <c r="F9" s="17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45230</v>
      </c>
      <c r="C10" s="32">
        <v>0.60130787036905531</v>
      </c>
      <c r="D10" s="33">
        <v>235</v>
      </c>
      <c r="E10" s="34">
        <v>17.5</v>
      </c>
      <c r="F10" s="17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45230</v>
      </c>
      <c r="C11" s="32">
        <v>0.66682870370277669</v>
      </c>
      <c r="D11" s="33">
        <v>20</v>
      </c>
      <c r="E11" s="34">
        <v>17.5</v>
      </c>
      <c r="F11" s="17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4">
        <v>45230</v>
      </c>
      <c r="C12" s="32">
        <v>0.66682870370277669</v>
      </c>
      <c r="D12" s="33">
        <v>5</v>
      </c>
      <c r="E12" s="34">
        <v>17.5</v>
      </c>
      <c r="F12" s="17" t="s">
        <v>0</v>
      </c>
      <c r="G12" s="18" t="s">
        <v>3</v>
      </c>
    </row>
    <row r="13" spans="1:124">
      <c r="B13" s="14">
        <v>45230</v>
      </c>
      <c r="C13" s="32">
        <v>0.66785879629605915</v>
      </c>
      <c r="D13" s="33">
        <v>225</v>
      </c>
      <c r="E13" s="34">
        <v>17.5</v>
      </c>
      <c r="F13" s="17" t="s">
        <v>0</v>
      </c>
      <c r="G13" s="18" t="s">
        <v>3</v>
      </c>
    </row>
    <row r="14" spans="1:124">
      <c r="B14" s="14">
        <v>45230</v>
      </c>
      <c r="C14" s="32">
        <v>0.72881944444088731</v>
      </c>
      <c r="D14" s="33">
        <v>93</v>
      </c>
      <c r="E14" s="34">
        <v>17.350000000000001</v>
      </c>
      <c r="F14" s="17" t="s">
        <v>0</v>
      </c>
      <c r="G14" s="18" t="s">
        <v>3</v>
      </c>
    </row>
    <row r="15" spans="1:124">
      <c r="B15" s="14">
        <v>45230</v>
      </c>
      <c r="C15" s="32">
        <v>0.72881944444088731</v>
      </c>
      <c r="D15" s="33">
        <v>12</v>
      </c>
      <c r="E15" s="34">
        <v>17.350000000000001</v>
      </c>
      <c r="F15" s="17" t="s">
        <v>0</v>
      </c>
      <c r="G15" s="18" t="s">
        <v>3</v>
      </c>
    </row>
    <row r="16" spans="1:124">
      <c r="B16" s="14">
        <v>45230</v>
      </c>
      <c r="C16" s="32">
        <v>0.72881944444088731</v>
      </c>
      <c r="D16" s="33">
        <v>58</v>
      </c>
      <c r="E16" s="34">
        <v>17.350000000000001</v>
      </c>
      <c r="F16" s="17" t="s">
        <v>0</v>
      </c>
      <c r="G16" s="18" t="s">
        <v>3</v>
      </c>
    </row>
    <row r="17" spans="2:124">
      <c r="B17" s="14">
        <v>45230</v>
      </c>
      <c r="C17" s="32">
        <v>0.72881944444088731</v>
      </c>
      <c r="D17" s="33">
        <v>14</v>
      </c>
      <c r="E17" s="34">
        <v>17.350000000000001</v>
      </c>
      <c r="F17" s="17" t="s">
        <v>0</v>
      </c>
      <c r="G17" s="18" t="s">
        <v>3</v>
      </c>
    </row>
    <row r="18" spans="2:124">
      <c r="B18" s="14">
        <v>45230</v>
      </c>
      <c r="C18" s="32">
        <v>0.72881944444088731</v>
      </c>
      <c r="D18" s="33">
        <v>10</v>
      </c>
      <c r="E18" s="34">
        <v>17.350000000000001</v>
      </c>
      <c r="F18" s="17" t="s">
        <v>0</v>
      </c>
      <c r="G18" s="18" t="s">
        <v>3</v>
      </c>
    </row>
    <row r="19" spans="2:124">
      <c r="B19" s="14">
        <v>45230</v>
      </c>
      <c r="C19" s="32">
        <v>0.72881944444088731</v>
      </c>
      <c r="D19" s="33">
        <v>3</v>
      </c>
      <c r="E19" s="34">
        <v>17.350000000000001</v>
      </c>
      <c r="F19" s="17" t="s">
        <v>0</v>
      </c>
      <c r="G19" s="18" t="s">
        <v>3</v>
      </c>
    </row>
    <row r="20" spans="2:124">
      <c r="B20" s="14">
        <v>45230</v>
      </c>
      <c r="C20" s="32">
        <v>0.72881944444088731</v>
      </c>
      <c r="D20" s="33">
        <v>1</v>
      </c>
      <c r="E20" s="34">
        <v>17.350000000000001</v>
      </c>
      <c r="F20" s="17" t="s">
        <v>0</v>
      </c>
      <c r="G20" s="18" t="s">
        <v>3</v>
      </c>
    </row>
    <row r="21" spans="2:124">
      <c r="B21" s="14">
        <v>45230</v>
      </c>
      <c r="C21" s="32">
        <v>0.72881944444088731</v>
      </c>
      <c r="D21" s="33">
        <v>1</v>
      </c>
      <c r="E21" s="34">
        <v>17.350000000000001</v>
      </c>
      <c r="F21" s="17" t="s">
        <v>0</v>
      </c>
      <c r="G21" s="18" t="s">
        <v>3</v>
      </c>
    </row>
    <row r="22" spans="2:124">
      <c r="B22" s="14">
        <v>45230</v>
      </c>
      <c r="C22" s="32">
        <v>0.72891203704057261</v>
      </c>
      <c r="D22" s="33">
        <v>10</v>
      </c>
      <c r="E22" s="34">
        <v>17.350000000000001</v>
      </c>
      <c r="F22" s="17" t="s">
        <v>0</v>
      </c>
      <c r="G22" s="18" t="s">
        <v>3</v>
      </c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E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DM392" s="1"/>
      <c r="DN392" s="1"/>
      <c r="DO392" s="1"/>
      <c r="DP392" s="1"/>
      <c r="DQ392" s="1"/>
      <c r="DR392" s="1"/>
      <c r="DS392" s="1"/>
      <c r="DT39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92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+SUM(D8:D19)</f>
        <v>1165</v>
      </c>
      <c r="E7" s="26">
        <f>+SUMPRODUCT(D8:D1550,E8:E1550)/D7</f>
        <v>17.924935622317598</v>
      </c>
      <c r="F7" s="8" t="s">
        <v>0</v>
      </c>
      <c r="G7" s="6" t="s">
        <v>3</v>
      </c>
    </row>
    <row r="8" spans="1:124" s="5" customFormat="1">
      <c r="A8" s="11"/>
      <c r="B8" s="14">
        <v>45231</v>
      </c>
      <c r="C8" s="32">
        <v>0.41273148148320615</v>
      </c>
      <c r="D8" s="33">
        <v>207</v>
      </c>
      <c r="E8" s="34">
        <v>17.899999999999999</v>
      </c>
      <c r="F8" s="35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45231</v>
      </c>
      <c r="C9" s="32">
        <v>0.41273148148320615</v>
      </c>
      <c r="D9" s="33">
        <v>43</v>
      </c>
      <c r="E9" s="34">
        <v>17.95</v>
      </c>
      <c r="F9" s="35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45231</v>
      </c>
      <c r="C10" s="32">
        <v>0.61351851851941319</v>
      </c>
      <c r="D10" s="33">
        <v>200</v>
      </c>
      <c r="E10" s="34">
        <v>17.95</v>
      </c>
      <c r="F10" s="35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45231</v>
      </c>
      <c r="C11" s="32">
        <v>0.71982638888584916</v>
      </c>
      <c r="D11" s="33">
        <v>62</v>
      </c>
      <c r="E11" s="34">
        <v>17.899999999999999</v>
      </c>
      <c r="F11" s="35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4">
        <v>45231</v>
      </c>
      <c r="C12" s="32">
        <v>0.71982638888584916</v>
      </c>
      <c r="D12" s="33">
        <v>138</v>
      </c>
      <c r="E12" s="34">
        <v>17.95</v>
      </c>
      <c r="F12" s="35" t="s">
        <v>0</v>
      </c>
      <c r="G12" s="18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4">
        <v>45231</v>
      </c>
      <c r="C13" s="32">
        <v>0.71989583333197515</v>
      </c>
      <c r="D13" s="33">
        <v>200</v>
      </c>
      <c r="E13" s="34">
        <v>17.95</v>
      </c>
      <c r="F13" s="35" t="s">
        <v>0</v>
      </c>
      <c r="G13" s="18" t="s">
        <v>3</v>
      </c>
      <c r="DM13" s="1"/>
      <c r="DN13" s="1"/>
      <c r="DO13" s="1"/>
      <c r="DP13" s="1"/>
      <c r="DQ13" s="1"/>
      <c r="DR13" s="1"/>
      <c r="DS13" s="1"/>
      <c r="DT13" s="1"/>
    </row>
    <row r="14" spans="1:124">
      <c r="B14" s="14">
        <v>45231</v>
      </c>
      <c r="C14" s="32">
        <v>0.72234953703446081</v>
      </c>
      <c r="D14" s="33">
        <v>143</v>
      </c>
      <c r="E14" s="34">
        <v>17.899999999999999</v>
      </c>
      <c r="F14" s="35" t="s">
        <v>0</v>
      </c>
      <c r="G14" s="18" t="s">
        <v>3</v>
      </c>
      <c r="DM14" s="1"/>
      <c r="DN14" s="1"/>
      <c r="DO14" s="1"/>
      <c r="DP14" s="1"/>
      <c r="DQ14" s="1"/>
      <c r="DR14" s="1"/>
      <c r="DS14" s="1"/>
      <c r="DT14" s="1"/>
    </row>
    <row r="15" spans="1:124">
      <c r="B15" s="14">
        <v>45231</v>
      </c>
      <c r="C15" s="32">
        <v>0.72234953703446081</v>
      </c>
      <c r="D15" s="33">
        <v>57</v>
      </c>
      <c r="E15" s="34">
        <v>17.899999999999999</v>
      </c>
      <c r="F15" s="35" t="s">
        <v>0</v>
      </c>
      <c r="G15" s="18" t="s">
        <v>3</v>
      </c>
      <c r="DM15" s="1"/>
      <c r="DN15" s="1"/>
      <c r="DO15" s="1"/>
      <c r="DP15" s="1"/>
      <c r="DQ15" s="1"/>
      <c r="DR15" s="1"/>
      <c r="DS15" s="1"/>
      <c r="DT15" s="1"/>
    </row>
    <row r="16" spans="1:124">
      <c r="B16" s="14">
        <v>45231</v>
      </c>
      <c r="C16" s="32">
        <v>0.7225694444423425</v>
      </c>
      <c r="D16" s="33">
        <v>15</v>
      </c>
      <c r="E16" s="34">
        <v>17.899999999999999</v>
      </c>
      <c r="F16" s="35" t="s">
        <v>0</v>
      </c>
      <c r="G16" s="18" t="s">
        <v>3</v>
      </c>
      <c r="DM16" s="1"/>
      <c r="DN16" s="1"/>
      <c r="DO16" s="1"/>
      <c r="DP16" s="1"/>
      <c r="DQ16" s="1"/>
      <c r="DR16" s="1"/>
      <c r="DS16" s="1"/>
      <c r="DT16" s="1"/>
    </row>
    <row r="17" spans="2:124">
      <c r="B17" s="14">
        <v>45231</v>
      </c>
      <c r="C17" s="32">
        <v>0.72556712962978054</v>
      </c>
      <c r="D17" s="33">
        <v>23</v>
      </c>
      <c r="E17" s="34">
        <v>17.899999999999999</v>
      </c>
      <c r="F17" s="35" t="s">
        <v>0</v>
      </c>
      <c r="G17" s="18" t="s">
        <v>3</v>
      </c>
      <c r="DM17" s="1"/>
      <c r="DN17" s="1"/>
      <c r="DO17" s="1"/>
      <c r="DP17" s="1"/>
      <c r="DQ17" s="1"/>
      <c r="DR17" s="1"/>
      <c r="DS17" s="1"/>
      <c r="DT17" s="1"/>
    </row>
    <row r="18" spans="2:124">
      <c r="B18" s="14">
        <v>45231</v>
      </c>
      <c r="C18" s="32">
        <v>0.72556712962978054</v>
      </c>
      <c r="D18" s="33">
        <v>1</v>
      </c>
      <c r="E18" s="34">
        <v>17.899999999999999</v>
      </c>
      <c r="F18" s="35" t="s">
        <v>0</v>
      </c>
      <c r="G18" s="18" t="s">
        <v>3</v>
      </c>
      <c r="DM18" s="1"/>
      <c r="DN18" s="1"/>
      <c r="DO18" s="1"/>
      <c r="DP18" s="1"/>
      <c r="DQ18" s="1"/>
      <c r="DR18" s="1"/>
      <c r="DS18" s="1"/>
      <c r="DT18" s="1"/>
    </row>
    <row r="19" spans="2:124">
      <c r="B19" s="14">
        <v>45231</v>
      </c>
      <c r="C19" s="32">
        <v>0.72660879629984265</v>
      </c>
      <c r="D19" s="33">
        <v>76</v>
      </c>
      <c r="E19" s="34">
        <v>17.899999999999999</v>
      </c>
      <c r="F19" s="35" t="s">
        <v>0</v>
      </c>
      <c r="G19" s="18" t="s">
        <v>3</v>
      </c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E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DM392" s="1"/>
      <c r="DN392" s="1"/>
      <c r="DO392" s="1"/>
      <c r="DP392" s="1"/>
      <c r="DQ392" s="1"/>
      <c r="DR392" s="1"/>
      <c r="DS392" s="1"/>
      <c r="DT39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89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+SUM(D8:D9)</f>
        <v>0</v>
      </c>
      <c r="E7" s="26">
        <v>0</v>
      </c>
      <c r="F7" s="8" t="s">
        <v>0</v>
      </c>
      <c r="G7" s="6" t="s">
        <v>3</v>
      </c>
    </row>
    <row r="8" spans="1:124" s="5" customFormat="1">
      <c r="A8" s="11"/>
      <c r="B8" s="14">
        <v>45232</v>
      </c>
      <c r="C8" s="32" t="s">
        <v>12</v>
      </c>
      <c r="D8" s="33" t="s">
        <v>13</v>
      </c>
      <c r="E8" s="34">
        <v>0</v>
      </c>
      <c r="F8" s="35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4"/>
      <c r="C9" s="32"/>
      <c r="D9" s="33"/>
      <c r="E9" s="34"/>
      <c r="F9" s="35"/>
      <c r="G9" s="18"/>
      <c r="DM9" s="1"/>
      <c r="DN9" s="1"/>
      <c r="DO9" s="1"/>
      <c r="DP9" s="1"/>
      <c r="DQ9" s="1"/>
      <c r="DR9" s="1"/>
      <c r="DS9" s="1"/>
      <c r="DT9" s="1"/>
    </row>
    <row r="10" spans="1:124">
      <c r="B10" s="20"/>
      <c r="C10" s="20"/>
      <c r="D10" s="21"/>
      <c r="E10" s="22"/>
      <c r="F10" s="19"/>
      <c r="DM10" s="1"/>
      <c r="DN10" s="1"/>
      <c r="DO10" s="1"/>
      <c r="DP10" s="1"/>
      <c r="DQ10" s="1"/>
      <c r="DR10" s="1"/>
      <c r="DS10" s="1"/>
      <c r="DT10" s="1"/>
    </row>
    <row r="11" spans="1:124">
      <c r="B11" s="20"/>
      <c r="C11" s="20"/>
      <c r="D11" s="21"/>
      <c r="E11" s="22"/>
      <c r="F11" s="19"/>
      <c r="DM11" s="1"/>
      <c r="DN11" s="1"/>
      <c r="DO11" s="1"/>
      <c r="DP11" s="1"/>
      <c r="DQ11" s="1"/>
      <c r="DR11" s="1"/>
      <c r="DS11" s="1"/>
      <c r="DT11" s="1"/>
    </row>
    <row r="12" spans="1:124">
      <c r="B12" s="20"/>
      <c r="C12" s="20"/>
      <c r="D12" s="21"/>
      <c r="E12" s="22"/>
      <c r="F12" s="19"/>
      <c r="DM12" s="1"/>
      <c r="DN12" s="1"/>
      <c r="DO12" s="1"/>
      <c r="DP12" s="1"/>
      <c r="DQ12" s="1"/>
      <c r="DR12" s="1"/>
      <c r="DS12" s="1"/>
      <c r="DT12" s="1"/>
    </row>
    <row r="13" spans="1:124">
      <c r="B13" s="20"/>
      <c r="C13" s="20"/>
      <c r="D13" s="21"/>
      <c r="E13" s="22"/>
      <c r="F13" s="19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0"/>
      <c r="D14" s="21"/>
      <c r="E14" s="22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M17" s="28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M18" s="28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M19" s="28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3"/>
      <c r="C329" s="23"/>
      <c r="D329" s="23"/>
      <c r="E329" s="23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3"/>
      <c r="C330" s="23"/>
      <c r="D330" s="23"/>
      <c r="E330" s="23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3"/>
      <c r="C331" s="23"/>
      <c r="D331" s="23"/>
      <c r="E331" s="23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E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DM389" s="1"/>
      <c r="DN389" s="1"/>
      <c r="DO389" s="1"/>
      <c r="DP389" s="1"/>
      <c r="DQ389" s="1"/>
      <c r="DR389" s="1"/>
      <c r="DS389" s="1"/>
      <c r="DT38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91"/>
  <sheetViews>
    <sheetView showGridLines="0" zoomScaleNormal="100" workbookViewId="0">
      <selection activeCell="D15" sqref="D15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+SUM(D8:D15)</f>
        <v>1199</v>
      </c>
      <c r="E7" s="26">
        <f>+SUMPRODUCT(D8:D1549,E8:E1549)/D7</f>
        <v>19.818723936613846</v>
      </c>
      <c r="F7" s="8" t="s">
        <v>0</v>
      </c>
      <c r="G7" s="6" t="s">
        <v>3</v>
      </c>
    </row>
    <row r="8" spans="1:124" s="5" customFormat="1">
      <c r="A8" s="11"/>
      <c r="B8" s="14">
        <v>45233</v>
      </c>
      <c r="C8" s="32">
        <v>0.39351851851824904</v>
      </c>
      <c r="D8" s="33">
        <v>44</v>
      </c>
      <c r="E8" s="34">
        <v>19.5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45233</v>
      </c>
      <c r="C9" s="32">
        <v>0.39467592592700385</v>
      </c>
      <c r="D9" s="33">
        <v>75</v>
      </c>
      <c r="E9" s="34">
        <v>19.5</v>
      </c>
      <c r="F9" s="35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45233</v>
      </c>
      <c r="C10" s="32">
        <v>0.42577546296524815</v>
      </c>
      <c r="D10" s="33">
        <v>131</v>
      </c>
      <c r="E10" s="34">
        <v>19.5</v>
      </c>
      <c r="F10" s="35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4">
        <v>45233</v>
      </c>
      <c r="C11" s="32">
        <v>0.60993055555445608</v>
      </c>
      <c r="D11" s="33">
        <v>162</v>
      </c>
      <c r="E11" s="34">
        <v>19.899999999999999</v>
      </c>
      <c r="F11" s="35" t="s">
        <v>0</v>
      </c>
      <c r="G11" s="18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v>45233</v>
      </c>
      <c r="C12" s="32">
        <v>0.61187500000232831</v>
      </c>
      <c r="D12" s="33">
        <v>88</v>
      </c>
      <c r="E12" s="34">
        <v>19.899999999999999</v>
      </c>
      <c r="F12" s="35" t="s">
        <v>0</v>
      </c>
      <c r="G12" s="18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4">
        <v>45233</v>
      </c>
      <c r="C13" s="32">
        <v>0.69848379629547708</v>
      </c>
      <c r="D13" s="33">
        <v>250</v>
      </c>
      <c r="E13" s="34">
        <v>20</v>
      </c>
      <c r="F13" s="35" t="s">
        <v>0</v>
      </c>
      <c r="G13" s="18" t="s">
        <v>3</v>
      </c>
      <c r="DM13" s="1"/>
      <c r="DN13" s="1"/>
      <c r="DO13" s="1"/>
      <c r="DP13" s="1"/>
      <c r="DQ13" s="1"/>
      <c r="DR13" s="1"/>
      <c r="DS13" s="1"/>
      <c r="DT13" s="1"/>
    </row>
    <row r="14" spans="1:124">
      <c r="B14" s="14">
        <v>45233</v>
      </c>
      <c r="C14" s="32">
        <v>0.6990972222192795</v>
      </c>
      <c r="D14" s="33">
        <v>250</v>
      </c>
      <c r="E14" s="34">
        <v>19.850000000000001</v>
      </c>
      <c r="F14" s="35" t="s">
        <v>0</v>
      </c>
      <c r="G14" s="18" t="s">
        <v>3</v>
      </c>
      <c r="DM14" s="1"/>
      <c r="DN14" s="1"/>
      <c r="DO14" s="1"/>
      <c r="DP14" s="1"/>
      <c r="DQ14" s="1"/>
      <c r="DR14" s="1"/>
      <c r="DS14" s="1"/>
      <c r="DT14" s="1"/>
    </row>
    <row r="15" spans="1:124">
      <c r="B15" s="14">
        <v>45233</v>
      </c>
      <c r="C15" s="32">
        <v>0.69924768518831115</v>
      </c>
      <c r="D15" s="33">
        <v>199</v>
      </c>
      <c r="E15" s="34">
        <v>19.850000000000001</v>
      </c>
      <c r="F15" s="35" t="s">
        <v>0</v>
      </c>
      <c r="G15" s="18" t="s">
        <v>3</v>
      </c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M19" s="28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3"/>
      <c r="C331" s="23"/>
      <c r="D331" s="23"/>
      <c r="E331" s="23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E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DM391" s="1"/>
      <c r="DN391" s="1"/>
      <c r="DO391" s="1"/>
      <c r="DP391" s="1"/>
      <c r="DQ391" s="1"/>
      <c r="DR391" s="1"/>
      <c r="DS391" s="1"/>
      <c r="DT391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Weekly Overview</vt:lpstr>
      <vt:lpstr>Details 2023-10-30</vt:lpstr>
      <vt:lpstr>Details 2023-10-31</vt:lpstr>
      <vt:lpstr>Details 2023-11-01</vt:lpstr>
      <vt:lpstr>Details 2023-11-02</vt:lpstr>
      <vt:lpstr>Details 2023-11-03</vt:lpstr>
      <vt:lpstr>'Details 2023-11-02'!Druckbereich</vt:lpstr>
      <vt:lpstr>'Weekly Overview'!Druckbereich</vt:lpstr>
      <vt:lpstr>'Details 2023-10-30'!Drucktitel</vt:lpstr>
      <vt:lpstr>'Details 2023-10-31'!Drucktitel</vt:lpstr>
      <vt:lpstr>'Details 2023-11-01'!Drucktitel</vt:lpstr>
      <vt:lpstr>'Details 2023-11-02'!Drucktitel</vt:lpstr>
      <vt:lpstr>'Details 2023-11-03'!Drucktitel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2023-11-06T06:58:57Z</dcterms:modified>
</cp:coreProperties>
</file>