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filterPrivacy="1" codeName="ThisWorkbook" defaultThemeVersion="124226"/>
  <xr:revisionPtr revIDLastSave="0" documentId="13_ncr:1_{A9353972-0425-49C1-878F-2284358EEDFD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2-18" sheetId="91" r:id="rId2"/>
    <sheet name="Details 2023-12-19" sheetId="92" r:id="rId3"/>
    <sheet name="Details 2023-12-20" sheetId="94" r:id="rId4"/>
    <sheet name="Details 2023-12-21" sheetId="95" r:id="rId5"/>
    <sheet name="Details 2023-12-22" sheetId="96" r:id="rId6"/>
  </sheets>
  <definedNames>
    <definedName name="_xlnm.Print_Area" localSheetId="4">'Details 2023-12-21'!$A$1:$H$11</definedName>
    <definedName name="_xlnm.Print_Area" localSheetId="0">Wochenübersicht!$A$1:$H$13</definedName>
    <definedName name="_xlnm.Print_Titles" localSheetId="1">'Details 2023-12-18'!$6:$7</definedName>
    <definedName name="_xlnm.Print_Titles" localSheetId="2">'Details 2023-12-19'!$6:$7</definedName>
    <definedName name="_xlnm.Print_Titles" localSheetId="3">'Details 2023-12-20'!$6:$7</definedName>
    <definedName name="_xlnm.Print_Titles" localSheetId="4">'Details 2023-12-21'!$6:$7</definedName>
    <definedName name="_xlnm.Print_Titles" localSheetId="5">'Details 2023-12-22'!$6:$7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5" l="1"/>
  <c r="D7" i="95"/>
  <c r="E7" i="94"/>
  <c r="D7" i="94"/>
  <c r="D7" i="92"/>
  <c r="E7" i="91"/>
  <c r="D7" i="91"/>
  <c r="E7" i="96" l="1"/>
  <c r="D7" i="96"/>
  <c r="E7" i="92"/>
  <c r="D8" i="79" l="1"/>
  <c r="C8" i="79"/>
  <c r="E8" i="79" l="1"/>
  <c r="D12" i="79" l="1"/>
  <c r="C12" i="79"/>
  <c r="D11" i="79"/>
  <c r="C11" i="79"/>
  <c r="E11" i="79" l="1"/>
  <c r="E12" i="79"/>
  <c r="C10" i="79"/>
  <c r="C9" i="79"/>
  <c r="D9" i="79"/>
  <c r="E9" i="79" l="1"/>
  <c r="D10" i="79"/>
  <c r="E10" i="79" s="1"/>
  <c r="E7" i="79" l="1"/>
  <c r="B9" i="79"/>
  <c r="B10" i="79" l="1"/>
  <c r="B11" i="79" s="1"/>
  <c r="B12" i="79" s="1"/>
  <c r="C7" i="79" l="1"/>
  <c r="D7" i="79" l="1"/>
</calcChain>
</file>

<file path=xl/sharedStrings.xml><?xml version="1.0" encoding="utf-8"?>
<sst xmlns="http://schemas.openxmlformats.org/spreadsheetml/2006/main" count="100" uniqueCount="12">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</sst>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C7" sqref="C7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5548</v>
      </c>
      <c r="D7" s="23">
        <f>E7/C7</f>
        <v>19.061184210526314</v>
      </c>
      <c r="E7" s="24">
        <f>+SUM(E8:E12)</f>
        <v>105751.45</v>
      </c>
      <c r="F7" s="8" t="s">
        <v>0</v>
      </c>
      <c r="G7" s="6" t="s">
        <v>9</v>
      </c>
    </row>
    <row r="8" spans="1:124" s="5" customFormat="1">
      <c r="A8" s="11"/>
      <c r="B8" s="34">
        <v>45278</v>
      </c>
      <c r="C8" s="30">
        <f>'Details 2023-12-18'!D7</f>
        <v>1042</v>
      </c>
      <c r="D8" s="31">
        <f>'Details 2023-12-18'!E7</f>
        <v>19.55</v>
      </c>
      <c r="E8" s="33">
        <f>+C8*D8</f>
        <v>20371.100000000002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45279</v>
      </c>
      <c r="C9" s="30">
        <f>'Details 2023-12-19'!D7</f>
        <v>1052</v>
      </c>
      <c r="D9" s="31">
        <f>'Details 2023-12-19'!E7</f>
        <v>18.9009505703422</v>
      </c>
      <c r="E9" s="33">
        <f t="shared" ref="E9:E12" si="0">+C9*D9</f>
        <v>19883.799999999996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45280</v>
      </c>
      <c r="C10" s="30">
        <f>'Details 2023-12-20'!D7</f>
        <v>1076</v>
      </c>
      <c r="D10" s="31">
        <f>'Details 2023-12-20'!E7</f>
        <v>18.600139405204462</v>
      </c>
      <c r="E10" s="33">
        <f t="shared" si="0"/>
        <v>20013.75</v>
      </c>
      <c r="F10" s="32" t="s">
        <v>0</v>
      </c>
      <c r="G10" s="35" t="s">
        <v>9</v>
      </c>
    </row>
    <row r="11" spans="1:124">
      <c r="B11" s="34">
        <f t="shared" si="1"/>
        <v>45281</v>
      </c>
      <c r="C11" s="30">
        <f>'Details 2023-12-21'!D7</f>
        <v>1182</v>
      </c>
      <c r="D11" s="31">
        <f>'Details 2023-12-21'!E7</f>
        <v>19.305076142131977</v>
      </c>
      <c r="E11" s="33">
        <f t="shared" si="0"/>
        <v>22818.6</v>
      </c>
      <c r="F11" s="32" t="s">
        <v>0</v>
      </c>
      <c r="G11" s="35" t="s">
        <v>9</v>
      </c>
    </row>
    <row r="12" spans="1:124">
      <c r="B12" s="34">
        <f t="shared" si="1"/>
        <v>45282</v>
      </c>
      <c r="C12" s="30">
        <f>'Details 2023-12-22'!D7</f>
        <v>1196</v>
      </c>
      <c r="D12" s="31">
        <f>'Details 2023-12-22'!E7</f>
        <v>18.95</v>
      </c>
      <c r="E12" s="33">
        <f t="shared" si="0"/>
        <v>22664.2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8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1042</v>
      </c>
      <c r="E7" s="23">
        <f>+SUMPRODUCT(D8:D1546,E8:E1546)/D7</f>
        <v>19.55</v>
      </c>
      <c r="F7" s="8" t="s">
        <v>0</v>
      </c>
      <c r="G7" s="6" t="s">
        <v>9</v>
      </c>
    </row>
    <row r="8" spans="1:124" s="5" customFormat="1">
      <c r="A8" s="11"/>
      <c r="B8" s="14">
        <v>45278</v>
      </c>
      <c r="C8" s="29">
        <v>0.37905092592700385</v>
      </c>
      <c r="D8" s="30">
        <v>328</v>
      </c>
      <c r="E8" s="31">
        <v>19.55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45278</v>
      </c>
      <c r="C9" s="29">
        <v>0.38756944444321562</v>
      </c>
      <c r="D9" s="30">
        <v>714</v>
      </c>
      <c r="E9" s="31">
        <v>19.55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DM388" s="1"/>
      <c r="DN388" s="1"/>
      <c r="DO388" s="1"/>
      <c r="DP388" s="1"/>
      <c r="DQ388" s="1"/>
      <c r="DR388" s="1"/>
      <c r="DS388" s="1"/>
      <c r="DT388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5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1052</v>
      </c>
      <c r="E7" s="23">
        <f>+SUMPRODUCT(D8:D1533,E8:E1533)/D7</f>
        <v>18.9009505703422</v>
      </c>
      <c r="F7" s="8" t="s">
        <v>0</v>
      </c>
      <c r="G7" s="6" t="s">
        <v>9</v>
      </c>
    </row>
    <row r="8" spans="1:124" s="5" customFormat="1">
      <c r="A8" s="11"/>
      <c r="B8" s="14">
        <v>45279</v>
      </c>
      <c r="C8" s="29">
        <v>0.40398148148233304</v>
      </c>
      <c r="D8" s="30">
        <v>292</v>
      </c>
      <c r="E8" s="31">
        <v>18.899999999999999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45279</v>
      </c>
      <c r="C9" s="29">
        <v>0.46189814814715646</v>
      </c>
      <c r="D9" s="30">
        <v>750</v>
      </c>
      <c r="E9" s="31">
        <v>18.899999999999999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45279</v>
      </c>
      <c r="C10" s="29">
        <v>0.46630787036701804</v>
      </c>
      <c r="D10" s="30">
        <v>10</v>
      </c>
      <c r="E10" s="31">
        <v>19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DM375" s="1"/>
      <c r="DN375" s="1"/>
      <c r="DO375" s="1"/>
      <c r="DP375" s="1"/>
      <c r="DQ375" s="1"/>
      <c r="DR375" s="1"/>
      <c r="DS375" s="1"/>
      <c r="DT37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1"/>
  <sheetViews>
    <sheetView showGridLines="0" zoomScaleNormal="100" workbookViewId="0">
      <selection activeCell="G71" sqref="G71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1076</v>
      </c>
      <c r="E7" s="23">
        <f>+SUMPRODUCT(D8:D1534,E8:E1534)/D7</f>
        <v>18.600139405204462</v>
      </c>
      <c r="F7" s="8" t="s">
        <v>0</v>
      </c>
      <c r="G7" s="6" t="s">
        <v>9</v>
      </c>
    </row>
    <row r="8" spans="1:124" s="5" customFormat="1">
      <c r="A8" s="11"/>
      <c r="B8" s="14">
        <v>45280</v>
      </c>
      <c r="C8" s="29">
        <v>0.39028935185342561</v>
      </c>
      <c r="D8" s="30">
        <v>221</v>
      </c>
      <c r="E8" s="31">
        <v>18.45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45280</v>
      </c>
      <c r="C9" s="29">
        <v>0.39028935185342561</v>
      </c>
      <c r="D9" s="30">
        <v>261</v>
      </c>
      <c r="E9" s="31">
        <v>18.5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45280</v>
      </c>
      <c r="C10" s="29">
        <v>0.39028935185342561</v>
      </c>
      <c r="D10" s="30">
        <v>594</v>
      </c>
      <c r="E10" s="31">
        <v>18.7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DM381" s="1"/>
      <c r="DN381" s="1"/>
      <c r="DO381" s="1"/>
      <c r="DP381" s="1"/>
      <c r="DQ381" s="1"/>
      <c r="DR381" s="1"/>
      <c r="DS381" s="1"/>
      <c r="DT38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1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1182</v>
      </c>
      <c r="E7" s="23">
        <f>+SUMPRODUCT(D8:D1540,E8:E1540)/D7</f>
        <v>19.305076142131977</v>
      </c>
      <c r="F7" s="8" t="s">
        <v>0</v>
      </c>
      <c r="G7" s="6" t="s">
        <v>9</v>
      </c>
    </row>
    <row r="8" spans="1:124">
      <c r="B8" s="14">
        <v>45281</v>
      </c>
      <c r="C8" s="29">
        <v>0.45866898148233304</v>
      </c>
      <c r="D8" s="30">
        <v>1</v>
      </c>
      <c r="E8" s="31">
        <v>19</v>
      </c>
      <c r="F8" s="15" t="s">
        <v>0</v>
      </c>
      <c r="G8" s="16" t="s">
        <v>9</v>
      </c>
    </row>
    <row r="9" spans="1:124">
      <c r="B9" s="14">
        <v>45281</v>
      </c>
      <c r="C9" s="29">
        <v>0.52137731481343508</v>
      </c>
      <c r="D9" s="30">
        <v>559</v>
      </c>
      <c r="E9" s="31">
        <v>19.2</v>
      </c>
      <c r="F9" s="15" t="s">
        <v>0</v>
      </c>
      <c r="G9" s="16" t="s">
        <v>9</v>
      </c>
    </row>
    <row r="10" spans="1:124" s="5" customFormat="1">
      <c r="A10" s="11"/>
      <c r="B10" s="14">
        <v>45281</v>
      </c>
      <c r="C10" s="29">
        <v>0.58114583333372138</v>
      </c>
      <c r="D10" s="30">
        <v>622</v>
      </c>
      <c r="E10" s="31">
        <v>19.399999999999999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3"/>
  <sheetViews>
    <sheetView showGridLines="0" zoomScaleNormal="100" workbookViewId="0">
      <selection activeCell="D7" sqref="D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1196</v>
      </c>
      <c r="E7" s="23">
        <f>+SUMPRODUCT(D8:D1536,E8:E1536)/D7</f>
        <v>18.95</v>
      </c>
      <c r="F7" s="8" t="s">
        <v>0</v>
      </c>
      <c r="G7" s="6" t="s">
        <v>9</v>
      </c>
    </row>
    <row r="8" spans="1:124" s="5" customFormat="1">
      <c r="A8" s="11"/>
      <c r="B8" s="14">
        <v>45282</v>
      </c>
      <c r="C8" s="29">
        <v>0.38015046296641231</v>
      </c>
      <c r="D8" s="30">
        <v>1196</v>
      </c>
      <c r="E8" s="31">
        <v>18.95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DM383" s="1"/>
      <c r="DN383" s="1"/>
      <c r="DO383" s="1"/>
      <c r="DP383" s="1"/>
      <c r="DQ383" s="1"/>
      <c r="DR383" s="1"/>
      <c r="DS383" s="1"/>
      <c r="DT38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2023-12-18</vt:lpstr>
      <vt:lpstr>Details 2023-12-19</vt:lpstr>
      <vt:lpstr>Details 2023-12-20</vt:lpstr>
      <vt:lpstr>Details 2023-12-21</vt:lpstr>
      <vt:lpstr>Details 2023-12-22</vt:lpstr>
      <vt:lpstr>'Details 2023-12-21'!Druckbereich</vt:lpstr>
      <vt:lpstr>Wochenübersicht!Druckbereich</vt:lpstr>
      <vt:lpstr>'Details 2023-12-18'!Drucktitel</vt:lpstr>
      <vt:lpstr>'Details 2023-12-19'!Drucktitel</vt:lpstr>
      <vt:lpstr>'Details 2023-12-20'!Drucktitel</vt:lpstr>
      <vt:lpstr>'Details 2023-12-21'!Drucktitel</vt:lpstr>
      <vt:lpstr>'Details 2023-12-22'!Drucktitel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2023-12-22T08:52:19Z</dcterms:modified>
</cp:coreProperties>
</file>