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codeName="ThisWorkbook" defaultThemeVersion="124226"/>
  <xr:revisionPtr revIDLastSave="0" documentId="13_ncr:1_{F49E5176-C6A7-4CA6-A1CA-AD70B0F0CF01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0-09" sheetId="91" r:id="rId2"/>
    <sheet name="Details 2023-10-10" sheetId="92" r:id="rId3"/>
    <sheet name="Details 2023-10-11" sheetId="94" r:id="rId4"/>
    <sheet name="Details 2023-10-12" sheetId="95" r:id="rId5"/>
    <sheet name="Details 2023-10-13" sheetId="96" r:id="rId6"/>
  </sheets>
  <definedNames>
    <definedName name="_xlnm.Print_Area" localSheetId="1">'Details 2023-10-09'!$A$1:$H$15</definedName>
    <definedName name="_xlnm.Print_Area" localSheetId="2">'Details 2023-10-10'!$A$1:$H$18</definedName>
    <definedName name="_xlnm.Print_Area" localSheetId="4">'Details 2023-10-12'!$A$1:$H$12</definedName>
    <definedName name="_xlnm.Print_Area" localSheetId="5">'Details 2023-10-13'!$A$1:$H$13</definedName>
    <definedName name="_xlnm.Print_Area" localSheetId="0">Wochenübersicht!$A$1:$H$14</definedName>
    <definedName name="_xlnm.Print_Titles" localSheetId="1">'Details 2023-10-09'!$6:$7</definedName>
    <definedName name="_xlnm.Print_Titles" localSheetId="2">'Details 2023-10-10'!$6:$7</definedName>
    <definedName name="_xlnm.Print_Titles" localSheetId="3">'Details 2023-10-11'!$6:$7</definedName>
    <definedName name="_xlnm.Print_Titles" localSheetId="4">'Details 2023-10-12'!$6:$7</definedName>
    <definedName name="_xlnm.Print_Titles" localSheetId="5">'Details 2023-10-13'!$6:$7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C7" i="79" l="1"/>
  <c r="D7" i="79" s="1"/>
  <c r="E7" i="79"/>
  <c r="E11" i="79"/>
  <c r="C12" i="79"/>
  <c r="C11" i="79"/>
  <c r="C10" i="79"/>
  <c r="B12" i="79" l="1"/>
  <c r="B11" i="79"/>
  <c r="E7" i="96"/>
  <c r="D12" i="79" s="1"/>
  <c r="D7" i="96"/>
  <c r="E7" i="95"/>
  <c r="D11" i="79" s="1"/>
  <c r="D7" i="95"/>
  <c r="E12" i="79" l="1"/>
  <c r="D7" i="92"/>
  <c r="E7" i="92" s="1"/>
  <c r="D9" i="79" l="1"/>
  <c r="C9" i="79"/>
  <c r="D7" i="94"/>
  <c r="E7" i="94" s="1"/>
  <c r="D10" i="79" s="1"/>
  <c r="E10" i="79" l="1"/>
  <c r="D7" i="91"/>
  <c r="B9" i="79"/>
  <c r="B10" i="79" s="1"/>
  <c r="E7" i="91" l="1"/>
  <c r="D8" i="79" s="1"/>
  <c r="C8" i="79"/>
  <c r="E9" i="79"/>
  <c r="E8" i="79" l="1"/>
</calcChain>
</file>

<file path=xl/sharedStrings.xml><?xml version="1.0" encoding="utf-8"?>
<sst xmlns="http://schemas.openxmlformats.org/spreadsheetml/2006/main" count="140" uniqueCount="12">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</sst>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35" borderId="15" xfId="1" applyNumberFormat="1" applyFill="1" applyBorder="1" applyAlignment="1">
      <alignment horizontal="center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4" fontId="17" fillId="35" borderId="0" xfId="1" applyNumberFormat="1" applyFill="1" applyBorder="1" applyAlignment="1">
      <alignment horizontal="center"/>
    </xf>
    <xf numFmtId="173" fontId="17" fillId="0" borderId="0" xfId="1" applyNumberFormat="1" applyFill="1" applyBorder="1" applyAlignment="1">
      <alignment horizontal="center"/>
    </xf>
    <xf numFmtId="3" fontId="22" fillId="0" borderId="0" xfId="28" applyNumberFormat="1" applyFont="1" applyFill="1" applyBorder="1" applyAlignment="1">
      <alignment horizontal="center"/>
    </xf>
    <xf numFmtId="172" fontId="17" fillId="0" borderId="0" xfId="28" applyNumberFormat="1" applyFont="1" applyFill="1" applyBorder="1" applyAlignment="1">
      <alignment horizontal="center"/>
    </xf>
    <xf numFmtId="10" fontId="17" fillId="35" borderId="0" xfId="1" applyNumberFormat="1" applyFill="1" applyBorder="1" applyAlignment="1">
      <alignment horizontal="center"/>
    </xf>
    <xf numFmtId="0" fontId="17" fillId="35" borderId="0" xfId="1" applyFont="1" applyFill="1" applyBorder="1"/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42"/>
      <c r="C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1" t="s">
        <v>2</v>
      </c>
      <c r="D6" s="31" t="s">
        <v>6</v>
      </c>
      <c r="E6" s="31" t="s">
        <v>3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4946</v>
      </c>
      <c r="D7" s="26">
        <f>E7/C7</f>
        <v>18.495562070359888</v>
      </c>
      <c r="E7" s="27">
        <f>+SUM(E8:E12)</f>
        <v>91479.05</v>
      </c>
      <c r="F7" s="8" t="s">
        <v>0</v>
      </c>
      <c r="G7" s="6" t="s">
        <v>9</v>
      </c>
    </row>
    <row r="8" spans="1:124" s="5" customFormat="1">
      <c r="A8" s="11"/>
      <c r="B8" s="14">
        <v>45208</v>
      </c>
      <c r="C8" s="15">
        <f>'Details 2023-10-09'!D7</f>
        <v>851</v>
      </c>
      <c r="D8" s="25">
        <f>'Details 2023-10-09'!E7</f>
        <v>17.995593419506463</v>
      </c>
      <c r="E8" s="16">
        <f>+C8*D8</f>
        <v>15314.25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45209</v>
      </c>
      <c r="C9" s="15">
        <f>'Details 2023-10-10'!D7</f>
        <v>989</v>
      </c>
      <c r="D9" s="25">
        <f>'Details 2023-10-10'!E7</f>
        <v>18.354499494438826</v>
      </c>
      <c r="E9" s="16">
        <f>+C9*D9</f>
        <v>18152.599999999999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45210</v>
      </c>
      <c r="C10" s="15">
        <f>'Details 2023-10-11'!D7</f>
        <v>1144</v>
      </c>
      <c r="D10" s="25">
        <f>'Details 2023-10-11'!E7</f>
        <v>18.960751748251749</v>
      </c>
      <c r="E10" s="16">
        <f>+C10*D10</f>
        <v>21691.100000000002</v>
      </c>
      <c r="F10" s="17" t="s">
        <v>0</v>
      </c>
      <c r="G10" s="18" t="s">
        <v>9</v>
      </c>
    </row>
    <row r="11" spans="1:124">
      <c r="B11" s="14">
        <f t="shared" si="0"/>
        <v>45211</v>
      </c>
      <c r="C11" s="15">
        <f>'Details 2023-10-12'!D7</f>
        <v>936</v>
      </c>
      <c r="D11" s="25">
        <f>'Details 2023-10-12'!E7</f>
        <v>19.150427350427353</v>
      </c>
      <c r="E11" s="16">
        <f>+C11*D11</f>
        <v>17924.800000000003</v>
      </c>
      <c r="F11" s="17" t="s">
        <v>0</v>
      </c>
      <c r="G11" s="18" t="s">
        <v>9</v>
      </c>
    </row>
    <row r="12" spans="1:124">
      <c r="B12" s="14">
        <f t="shared" si="0"/>
        <v>45212</v>
      </c>
      <c r="C12" s="15">
        <f>'Details 2023-10-13'!D7</f>
        <v>1026</v>
      </c>
      <c r="D12" s="25">
        <f>'Details 2023-10-13'!E7</f>
        <v>17.930116959064332</v>
      </c>
      <c r="E12" s="16">
        <f>+C12*D12</f>
        <v>18396.300000000003</v>
      </c>
      <c r="F12" s="17" t="s">
        <v>0</v>
      </c>
      <c r="G12" s="18" t="s">
        <v>9</v>
      </c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42"/>
      <c r="C4" s="42"/>
      <c r="D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+SUM(D8:D14)</f>
        <v>851</v>
      </c>
      <c r="E7" s="26">
        <f>+SUMPRODUCT(D8:D1553,E8:E1553)/D7</f>
        <v>17.995593419506463</v>
      </c>
      <c r="F7" s="8" t="s">
        <v>0</v>
      </c>
      <c r="G7" s="6" t="s">
        <v>9</v>
      </c>
    </row>
    <row r="8" spans="1:124" s="5" customFormat="1">
      <c r="A8" s="11"/>
      <c r="B8" s="14">
        <v>45208</v>
      </c>
      <c r="C8" s="32">
        <v>0.43807870370073942</v>
      </c>
      <c r="D8" s="15">
        <v>146</v>
      </c>
      <c r="E8" s="25">
        <v>18.25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45208</v>
      </c>
      <c r="C9" s="32">
        <v>0.43807870370073942</v>
      </c>
      <c r="D9" s="15">
        <v>104</v>
      </c>
      <c r="E9" s="25">
        <v>18.3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45208</v>
      </c>
      <c r="C10" s="32">
        <v>0.55541666666977108</v>
      </c>
      <c r="D10" s="15">
        <v>105</v>
      </c>
      <c r="E10" s="25">
        <v>18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45208</v>
      </c>
      <c r="C11" s="32">
        <v>0.55541666666977108</v>
      </c>
      <c r="D11" s="15">
        <v>45</v>
      </c>
      <c r="E11" s="25">
        <v>18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45208</v>
      </c>
      <c r="C12" s="32">
        <v>0.64304398147942265</v>
      </c>
      <c r="D12" s="15">
        <v>188</v>
      </c>
      <c r="E12" s="25">
        <v>17.55</v>
      </c>
      <c r="F12" s="17" t="s">
        <v>0</v>
      </c>
      <c r="G12" s="18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45208</v>
      </c>
      <c r="C13" s="32">
        <v>0.69884259259561077</v>
      </c>
      <c r="D13" s="15">
        <v>120</v>
      </c>
      <c r="E13" s="25">
        <v>18.05</v>
      </c>
      <c r="F13" s="17" t="s">
        <v>0</v>
      </c>
      <c r="G13" s="18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45208</v>
      </c>
      <c r="C14" s="32">
        <v>0.69917824074218515</v>
      </c>
      <c r="D14" s="15">
        <v>143</v>
      </c>
      <c r="E14" s="25">
        <v>18.05</v>
      </c>
      <c r="F14" s="17" t="s">
        <v>0</v>
      </c>
      <c r="G14" s="18" t="s">
        <v>9</v>
      </c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DM395" s="1"/>
      <c r="DN395" s="1"/>
      <c r="DO395" s="1"/>
      <c r="DP395" s="1"/>
      <c r="DQ395" s="1"/>
      <c r="DR395" s="1"/>
      <c r="DS395" s="1"/>
      <c r="DT39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8"/>
  <sheetViews>
    <sheetView showGridLines="0" zoomScaleNormal="100" workbookViewId="0">
      <selection activeCell="B9" sqref="B9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42"/>
      <c r="C4" s="42"/>
      <c r="D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989</v>
      </c>
      <c r="E7" s="26">
        <f>+SUMPRODUCT(D8:D1546,E8:E1546)/D7</f>
        <v>18.354499494438826</v>
      </c>
      <c r="F7" s="8" t="s">
        <v>0</v>
      </c>
      <c r="G7" s="6" t="s">
        <v>9</v>
      </c>
    </row>
    <row r="8" spans="1:124" s="5" customFormat="1">
      <c r="A8" s="11"/>
      <c r="B8" s="14">
        <v>45209</v>
      </c>
      <c r="C8" s="33">
        <v>0.41453703703882638</v>
      </c>
      <c r="D8" s="34">
        <v>150</v>
      </c>
      <c r="E8" s="35">
        <v>17.95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45209</v>
      </c>
      <c r="C9" s="33">
        <v>0.61575231481401715</v>
      </c>
      <c r="D9" s="34">
        <v>100</v>
      </c>
      <c r="E9" s="35">
        <v>18.55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45209</v>
      </c>
      <c r="C10" s="33">
        <v>0.6524305555576575</v>
      </c>
      <c r="D10" s="34">
        <v>150</v>
      </c>
      <c r="E10" s="35">
        <v>18.45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45209</v>
      </c>
      <c r="C11" s="33">
        <v>0.69781250000232831</v>
      </c>
      <c r="D11" s="34">
        <v>150</v>
      </c>
      <c r="E11" s="35">
        <v>18.399999999999999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45209</v>
      </c>
      <c r="C12" s="33">
        <v>0.70023148148175096</v>
      </c>
      <c r="D12" s="34">
        <v>439</v>
      </c>
      <c r="E12" s="35">
        <v>18.399999999999999</v>
      </c>
      <c r="F12" s="17" t="s">
        <v>0</v>
      </c>
      <c r="G12" s="18" t="s">
        <v>9</v>
      </c>
    </row>
    <row r="13" spans="1:124">
      <c r="B13" s="36"/>
      <c r="C13" s="37"/>
      <c r="D13" s="38"/>
      <c r="E13" s="39"/>
      <c r="F13" s="19"/>
      <c r="G13" s="40"/>
    </row>
    <row r="14" spans="1:124">
      <c r="B14" s="20"/>
      <c r="C14" s="20"/>
      <c r="D14" s="21"/>
      <c r="E14" s="22"/>
      <c r="F14" s="19"/>
      <c r="G14" s="41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M16" s="28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M17" s="28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M18" s="28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3"/>
      <c r="C328" s="23"/>
      <c r="D328" s="23"/>
      <c r="E328" s="23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3"/>
      <c r="C329" s="23"/>
      <c r="D329" s="23"/>
      <c r="E329" s="23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3"/>
      <c r="C330" s="23"/>
      <c r="D330" s="23"/>
      <c r="E330" s="23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E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9"/>
  <sheetViews>
    <sheetView showGridLines="0" zoomScaleNormal="100" workbookViewId="0">
      <selection activeCell="C24" sqref="C24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42"/>
      <c r="C4" s="42"/>
      <c r="D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+SUM(D8:D18)</f>
        <v>1144</v>
      </c>
      <c r="E7" s="26">
        <f>+SUMPRODUCT(D8:D1552,E8:E1552)/D7</f>
        <v>18.960751748251749</v>
      </c>
      <c r="F7" s="8" t="s">
        <v>0</v>
      </c>
      <c r="G7" s="6" t="s">
        <v>9</v>
      </c>
    </row>
    <row r="8" spans="1:124" s="5" customFormat="1">
      <c r="A8" s="11"/>
      <c r="B8" s="14">
        <v>45210</v>
      </c>
      <c r="C8" s="33">
        <v>0.39244212963239988</v>
      </c>
      <c r="D8" s="34">
        <v>150</v>
      </c>
      <c r="E8" s="35">
        <v>19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45210</v>
      </c>
      <c r="C9" s="33">
        <v>0.55158564815064892</v>
      </c>
      <c r="D9" s="34">
        <v>150</v>
      </c>
      <c r="E9" s="35">
        <v>18.899999999999999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45210</v>
      </c>
      <c r="C10" s="33">
        <v>0.55953703703562496</v>
      </c>
      <c r="D10" s="34">
        <v>9</v>
      </c>
      <c r="E10" s="35">
        <v>18.850000000000001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45210</v>
      </c>
      <c r="C11" s="33">
        <v>0.55953703703562496</v>
      </c>
      <c r="D11" s="34">
        <v>141</v>
      </c>
      <c r="E11" s="35">
        <v>18.899999999999999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45210</v>
      </c>
      <c r="C12" s="33">
        <v>0.69060185184935108</v>
      </c>
      <c r="D12" s="34">
        <v>73</v>
      </c>
      <c r="E12" s="35">
        <v>18.8</v>
      </c>
      <c r="F12" s="17" t="s">
        <v>0</v>
      </c>
      <c r="G12" s="18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45210</v>
      </c>
      <c r="C13" s="33">
        <v>0.70908564814453712</v>
      </c>
      <c r="D13" s="34">
        <v>127</v>
      </c>
      <c r="E13" s="35">
        <v>19</v>
      </c>
      <c r="F13" s="17" t="s">
        <v>0</v>
      </c>
      <c r="G13" s="18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45210</v>
      </c>
      <c r="C14" s="33">
        <v>0.7227777777807205</v>
      </c>
      <c r="D14" s="34">
        <v>170</v>
      </c>
      <c r="E14" s="35">
        <v>19</v>
      </c>
      <c r="F14" s="17" t="s">
        <v>0</v>
      </c>
      <c r="G14" s="18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45210</v>
      </c>
      <c r="C15" s="33">
        <v>0.72280092592700385</v>
      </c>
      <c r="D15" s="34">
        <v>175</v>
      </c>
      <c r="E15" s="35">
        <v>19</v>
      </c>
      <c r="F15" s="17" t="s">
        <v>0</v>
      </c>
      <c r="G15" s="18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45210</v>
      </c>
      <c r="C16" s="33">
        <v>0.72280092592700385</v>
      </c>
      <c r="D16" s="34">
        <v>46</v>
      </c>
      <c r="E16" s="35">
        <v>19</v>
      </c>
      <c r="F16" s="17" t="s">
        <v>0</v>
      </c>
      <c r="G16" s="18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45210</v>
      </c>
      <c r="C17" s="33">
        <v>0.72282407407328719</v>
      </c>
      <c r="D17" s="34">
        <v>100</v>
      </c>
      <c r="E17" s="35">
        <v>19</v>
      </c>
      <c r="F17" s="17" t="s">
        <v>0</v>
      </c>
      <c r="G17" s="18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>
      <c r="B18" s="14">
        <v>45210</v>
      </c>
      <c r="C18" s="33">
        <v>0.72896990740991896</v>
      </c>
      <c r="D18" s="34">
        <v>3</v>
      </c>
      <c r="E18" s="35">
        <v>19.05</v>
      </c>
      <c r="F18" s="17" t="s">
        <v>0</v>
      </c>
      <c r="G18" s="18" t="s">
        <v>9</v>
      </c>
    </row>
    <row r="19" spans="1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1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1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1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1:124">
      <c r="B23" s="20"/>
      <c r="C23" s="20"/>
      <c r="D23" s="21"/>
      <c r="E23" s="22"/>
      <c r="F23" s="19"/>
      <c r="DM23" s="1"/>
      <c r="DN23" s="1"/>
      <c r="DO23" s="1"/>
      <c r="DP23" s="1"/>
      <c r="DQ23" s="1"/>
      <c r="DR23" s="1"/>
      <c r="DS23" s="1"/>
      <c r="DT23" s="1"/>
    </row>
    <row r="24" spans="1:124">
      <c r="B24" s="20"/>
      <c r="C24" s="20"/>
      <c r="D24" s="21"/>
      <c r="E24" s="22"/>
      <c r="F24" s="19"/>
      <c r="DM24" s="1"/>
      <c r="DN24" s="1"/>
      <c r="DO24" s="1"/>
      <c r="DP24" s="1"/>
      <c r="DQ24" s="1"/>
      <c r="DR24" s="1"/>
      <c r="DS24" s="1"/>
      <c r="DT24" s="1"/>
    </row>
    <row r="25" spans="1:124">
      <c r="B25" s="20"/>
      <c r="C25" s="20"/>
      <c r="D25" s="21"/>
      <c r="E25" s="22"/>
      <c r="F25" s="19"/>
      <c r="DM25" s="1"/>
      <c r="DN25" s="1"/>
      <c r="DO25" s="1"/>
      <c r="DP25" s="1"/>
      <c r="DQ25" s="1"/>
      <c r="DR25" s="1"/>
      <c r="DS25" s="1"/>
      <c r="DT25" s="1"/>
    </row>
    <row r="26" spans="1:124">
      <c r="B26" s="20"/>
      <c r="C26" s="20"/>
      <c r="D26" s="21"/>
      <c r="E26" s="22"/>
      <c r="F26" s="19"/>
      <c r="DM26" s="1"/>
      <c r="DN26" s="1"/>
      <c r="DO26" s="1"/>
      <c r="DP26" s="1"/>
      <c r="DQ26" s="1"/>
      <c r="DR26" s="1"/>
      <c r="DS26" s="1"/>
      <c r="DT26" s="1"/>
    </row>
    <row r="27" spans="1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1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1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1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1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1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M227" s="28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M228" s="28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M229" s="28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M230" s="28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0"/>
      <c r="C335" s="20"/>
      <c r="D335" s="21"/>
      <c r="E335" s="22"/>
      <c r="F335" s="19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0"/>
      <c r="C336" s="20"/>
      <c r="D336" s="21"/>
      <c r="E336" s="22"/>
      <c r="F336" s="19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0"/>
      <c r="C337" s="20"/>
      <c r="D337" s="21"/>
      <c r="E337" s="22"/>
      <c r="F337" s="19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0"/>
      <c r="C338" s="20"/>
      <c r="D338" s="21"/>
      <c r="E338" s="22"/>
      <c r="F338" s="19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3"/>
      <c r="C395" s="23"/>
      <c r="D395" s="23"/>
      <c r="E395" s="23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3"/>
      <c r="C396" s="23"/>
      <c r="D396" s="23"/>
      <c r="E396" s="23"/>
      <c r="DM396" s="1"/>
      <c r="DN396" s="1"/>
      <c r="DO396" s="1"/>
      <c r="DP396" s="1"/>
      <c r="DQ396" s="1"/>
      <c r="DR396" s="1"/>
      <c r="DS396" s="1"/>
      <c r="DT396" s="1"/>
    </row>
    <row r="397" spans="2:124">
      <c r="B397" s="23"/>
      <c r="C397" s="23"/>
      <c r="D397" s="23"/>
      <c r="E397" s="23"/>
      <c r="DM397" s="1"/>
      <c r="DN397" s="1"/>
      <c r="DO397" s="1"/>
      <c r="DP397" s="1"/>
      <c r="DQ397" s="1"/>
      <c r="DR397" s="1"/>
      <c r="DS397" s="1"/>
      <c r="DT397" s="1"/>
    </row>
    <row r="398" spans="2:124">
      <c r="B398" s="23"/>
      <c r="C398" s="23"/>
      <c r="D398" s="23"/>
      <c r="E398" s="23"/>
      <c r="DM398" s="1"/>
      <c r="DN398" s="1"/>
      <c r="DO398" s="1"/>
      <c r="DP398" s="1"/>
      <c r="DQ398" s="1"/>
      <c r="DR398" s="1"/>
      <c r="DS398" s="1"/>
      <c r="DT398" s="1"/>
    </row>
    <row r="399" spans="2:124">
      <c r="DM399" s="1"/>
      <c r="DN399" s="1"/>
      <c r="DO399" s="1"/>
      <c r="DP399" s="1"/>
      <c r="DQ399" s="1"/>
      <c r="DR399" s="1"/>
      <c r="DS399" s="1"/>
      <c r="DT39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42"/>
      <c r="C4" s="42"/>
      <c r="D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936</v>
      </c>
      <c r="E7" s="26">
        <f>+SUMPRODUCT(D8:D1545,E8:E1545)/D7</f>
        <v>19.150427350427353</v>
      </c>
      <c r="F7" s="8" t="s">
        <v>0</v>
      </c>
      <c r="G7" s="6" t="s">
        <v>9</v>
      </c>
    </row>
    <row r="8" spans="1:124" s="5" customFormat="1">
      <c r="A8" s="11"/>
      <c r="B8" s="14">
        <v>45211</v>
      </c>
      <c r="C8" s="33">
        <v>0.40305555555823958</v>
      </c>
      <c r="D8" s="34">
        <v>200</v>
      </c>
      <c r="E8" s="35">
        <v>18.7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45211</v>
      </c>
      <c r="C9" s="33">
        <v>0.47621527777664596</v>
      </c>
      <c r="D9" s="34">
        <v>100</v>
      </c>
      <c r="E9" s="35">
        <v>19.2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45211</v>
      </c>
      <c r="C10" s="33">
        <v>0.58184027778042946</v>
      </c>
      <c r="D10" s="34">
        <v>100</v>
      </c>
      <c r="E10" s="35">
        <v>19.2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45211</v>
      </c>
      <c r="C11" s="33">
        <v>0.72579861111444188</v>
      </c>
      <c r="D11" s="34">
        <v>536</v>
      </c>
      <c r="E11" s="35">
        <v>19.3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20"/>
      <c r="C12" s="20"/>
      <c r="D12" s="21"/>
      <c r="E12" s="22"/>
      <c r="F12" s="19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93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42"/>
      <c r="C4" s="42"/>
      <c r="D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1</v>
      </c>
      <c r="C6" s="30" t="s">
        <v>11</v>
      </c>
      <c r="D6" s="31" t="s">
        <v>2</v>
      </c>
      <c r="E6" s="31" t="s">
        <v>6</v>
      </c>
      <c r="F6" s="30" t="s">
        <v>4</v>
      </c>
      <c r="G6" s="30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1026</v>
      </c>
      <c r="E7" s="26">
        <f>+SUMPRODUCT(D8:D1546,E8:E1546)/D7</f>
        <v>17.930116959064332</v>
      </c>
      <c r="F7" s="8" t="s">
        <v>0</v>
      </c>
      <c r="G7" s="6" t="s">
        <v>9</v>
      </c>
    </row>
    <row r="8" spans="1:124" s="5" customFormat="1">
      <c r="A8" s="11"/>
      <c r="B8" s="14">
        <v>45212</v>
      </c>
      <c r="C8" s="33">
        <v>0.41490740740846377</v>
      </c>
      <c r="D8" s="34">
        <v>61</v>
      </c>
      <c r="E8" s="35">
        <v>19</v>
      </c>
      <c r="F8" s="17" t="s">
        <v>0</v>
      </c>
      <c r="G8" s="18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45212</v>
      </c>
      <c r="C9" s="33">
        <v>0.41997685185197042</v>
      </c>
      <c r="D9" s="34">
        <v>89</v>
      </c>
      <c r="E9" s="35">
        <v>19</v>
      </c>
      <c r="F9" s="17" t="s">
        <v>0</v>
      </c>
      <c r="G9" s="18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45212</v>
      </c>
      <c r="C10" s="33">
        <v>0.46513888888875954</v>
      </c>
      <c r="D10" s="34">
        <v>150</v>
      </c>
      <c r="E10" s="35">
        <v>18.7</v>
      </c>
      <c r="F10" s="17" t="s">
        <v>0</v>
      </c>
      <c r="G10" s="18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45212</v>
      </c>
      <c r="C11" s="33">
        <v>0.60495370370335877</v>
      </c>
      <c r="D11" s="34">
        <v>200</v>
      </c>
      <c r="E11" s="35">
        <v>17.55</v>
      </c>
      <c r="F11" s="17" t="s">
        <v>0</v>
      </c>
      <c r="G11" s="18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45212</v>
      </c>
      <c r="C12" s="33">
        <v>0.60512731481139781</v>
      </c>
      <c r="D12" s="34">
        <v>526</v>
      </c>
      <c r="E12" s="35">
        <v>17.55</v>
      </c>
      <c r="F12" s="17" t="s">
        <v>0</v>
      </c>
      <c r="G12" s="18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Wochenübersicht</vt:lpstr>
      <vt:lpstr>Details 2023-10-09</vt:lpstr>
      <vt:lpstr>Details 2023-10-10</vt:lpstr>
      <vt:lpstr>Details 2023-10-11</vt:lpstr>
      <vt:lpstr>Details 2023-10-12</vt:lpstr>
      <vt:lpstr>Details 2023-10-13</vt:lpstr>
      <vt:lpstr>'Details 2023-10-09'!Druckbereich</vt:lpstr>
      <vt:lpstr>'Details 2023-10-10'!Druckbereich</vt:lpstr>
      <vt:lpstr>'Details 2023-10-12'!Druckbereich</vt:lpstr>
      <vt:lpstr>'Details 2023-10-13'!Druckbereich</vt:lpstr>
      <vt:lpstr>Wochenübersicht!Druckbereich</vt:lpstr>
      <vt:lpstr>'Details 2023-10-09'!Drucktitel</vt:lpstr>
      <vt:lpstr>'Details 2023-10-10'!Drucktitel</vt:lpstr>
      <vt:lpstr>'Details 2023-10-11'!Drucktitel</vt:lpstr>
      <vt:lpstr>'Details 2023-10-12'!Drucktitel</vt:lpstr>
      <vt:lpstr>'Details 2023-10-13'!Drucktitel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2023-10-16T05:55:21Z</dcterms:modified>
</cp:coreProperties>
</file>