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ThisWorkbook" defaultThemeVersion="124226"/>
  <xr:revisionPtr revIDLastSave="0" documentId="13_ncr:1_{C509FFCD-64B4-4571-B1FE-D07C40BCF3CC}" xr6:coauthVersionLast="36" xr6:coauthVersionMax="47" xr10:uidLastSave="{00000000-0000-0000-0000-000000000000}"/>
  <bookViews>
    <workbookView xWindow="-105" yWindow="-105" windowWidth="19425" windowHeight="10425" tabRatio="635" activeTab="5" xr2:uid="{00000000-000D-0000-FFFF-FFFF00000000}"/>
  </bookViews>
  <sheets>
    <sheet name="Weekly Overview" sheetId="79" r:id="rId1"/>
    <sheet name="Details 2024-01-15" sheetId="91" r:id="rId2"/>
    <sheet name="Details 2024-01-16" sheetId="92" r:id="rId3"/>
    <sheet name="Details 2024-01-17" sheetId="94" r:id="rId4"/>
    <sheet name="Details 2024-01-18" sheetId="95" r:id="rId5"/>
    <sheet name="Details 2024-01-19" sheetId="96" r:id="rId6"/>
  </sheets>
  <definedNames>
    <definedName name="_xlnm.Print_Area" localSheetId="0">'Weekly Overview'!$A$1:$H$13</definedName>
    <definedName name="_xlnm.Print_Titles" localSheetId="1">'Details 2024-01-15'!$6:$7</definedName>
    <definedName name="_xlnm.Print_Titles" localSheetId="2">'Details 2024-01-16'!$6:$7</definedName>
    <definedName name="_xlnm.Print_Titles" localSheetId="3">'Details 2024-01-17'!$6:$7</definedName>
    <definedName name="_xlnm.Print_Titles" localSheetId="4">'Details 2024-01-18'!$6:$7</definedName>
    <definedName name="_xlnm.Print_Titles" localSheetId="5">'Details 2024-01-19'!$6:$7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5" l="1"/>
  <c r="E7" i="95"/>
  <c r="E7" i="96" l="1"/>
  <c r="D12" i="79" s="1"/>
  <c r="D7" i="96"/>
  <c r="C12" i="79" s="1"/>
  <c r="D11" i="79"/>
  <c r="D7" i="94"/>
  <c r="C10" i="79" s="1"/>
  <c r="E7" i="94"/>
  <c r="D10" i="79" s="1"/>
  <c r="E7" i="92"/>
  <c r="D9" i="79" s="1"/>
  <c r="D7" i="92"/>
  <c r="C9" i="79" s="1"/>
  <c r="E9" i="79" s="1"/>
  <c r="E7" i="91"/>
  <c r="D8" i="79" s="1"/>
  <c r="D7" i="91"/>
  <c r="C8" i="79" s="1"/>
  <c r="C11" i="79"/>
  <c r="B9" i="79"/>
  <c r="B10" i="79" s="1"/>
  <c r="B11" i="79" s="1"/>
  <c r="B12" i="79" s="1"/>
  <c r="E12" i="79" l="1"/>
  <c r="E11" i="79"/>
  <c r="E10" i="79"/>
  <c r="E8" i="79"/>
  <c r="C7" i="79"/>
  <c r="E7" i="79" l="1"/>
  <c r="D7" i="79" s="1"/>
</calcChain>
</file>

<file path=xl/sharedStrings.xml><?xml version="1.0" encoding="utf-8"?>
<sst xmlns="http://schemas.openxmlformats.org/spreadsheetml/2006/main" count="94" uniqueCount="12">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</sst>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zoomScaleNormal="100" workbookViewId="0">
      <selection activeCell="C8" sqref="C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4604</v>
      </c>
      <c r="D7" s="23">
        <f>E7/C7</f>
        <v>19.938053866203298</v>
      </c>
      <c r="E7" s="24">
        <f>+SUM(E8:E12)</f>
        <v>91794.799999999988</v>
      </c>
      <c r="F7" s="8" t="s">
        <v>0</v>
      </c>
      <c r="G7" s="6" t="s">
        <v>3</v>
      </c>
    </row>
    <row r="8" spans="1:124" s="5" customFormat="1">
      <c r="A8" s="11"/>
      <c r="B8" s="14">
        <v>45306</v>
      </c>
      <c r="C8" s="30">
        <f>'Details 2024-01-15'!D7</f>
        <v>951</v>
      </c>
      <c r="D8" s="31">
        <f>'Details 2024-01-15'!E7</f>
        <v>19.649999999999999</v>
      </c>
      <c r="E8" s="33">
        <f>+C8*D8</f>
        <v>18687.149999999998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45307</v>
      </c>
      <c r="C9" s="30">
        <f>'Details 2024-01-16'!D7</f>
        <v>962</v>
      </c>
      <c r="D9" s="31">
        <f>'Details 2024-01-16'!E7</f>
        <v>20.474740124740126</v>
      </c>
      <c r="E9" s="33">
        <f>+C9*D9</f>
        <v>19696.7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45308</v>
      </c>
      <c r="C10" s="30">
        <f>'Details 2024-01-17'!D7</f>
        <v>919</v>
      </c>
      <c r="D10" s="31">
        <f>'Details 2024-01-17'!E7</f>
        <v>19.7</v>
      </c>
      <c r="E10" s="33">
        <f>+C10*D10</f>
        <v>18104.3</v>
      </c>
      <c r="F10" s="15" t="s">
        <v>0</v>
      </c>
      <c r="G10" s="16" t="s">
        <v>3</v>
      </c>
    </row>
    <row r="11" spans="1:124">
      <c r="B11" s="14">
        <f t="shared" si="0"/>
        <v>45309</v>
      </c>
      <c r="C11" s="30">
        <f>'Details 2024-01-18'!D7</f>
        <v>877</v>
      </c>
      <c r="D11" s="31">
        <f>'Details 2024-01-18'!E7</f>
        <v>19.950000000000003</v>
      </c>
      <c r="E11" s="33">
        <f t="shared" ref="E11:E12" si="1">+C11*D11</f>
        <v>17496.150000000001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45310</v>
      </c>
      <c r="C12" s="30">
        <f>'Details 2024-01-19'!D7</f>
        <v>895</v>
      </c>
      <c r="D12" s="31">
        <f>'Details 2024-01-19'!E7</f>
        <v>19.899999999999999</v>
      </c>
      <c r="E12" s="33">
        <f t="shared" si="1"/>
        <v>17810.5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4"/>
  <sheetViews>
    <sheetView showGridLines="0" zoomScaleNormal="100" workbookViewId="0">
      <selection activeCell="C16" sqref="C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951</v>
      </c>
      <c r="E7" s="23">
        <f>+SUMPRODUCT(D8:D1535,E8:E1535)/D7</f>
        <v>19.649999999999999</v>
      </c>
      <c r="F7" s="8" t="s">
        <v>0</v>
      </c>
      <c r="G7" s="6" t="s">
        <v>3</v>
      </c>
    </row>
    <row r="8" spans="1:124" s="5" customFormat="1">
      <c r="A8" s="11"/>
      <c r="B8" s="14">
        <v>45306</v>
      </c>
      <c r="C8" s="29">
        <v>0.40005787037080154</v>
      </c>
      <c r="D8" s="30">
        <v>662</v>
      </c>
      <c r="E8" s="31">
        <v>19.649999999999999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45306</v>
      </c>
      <c r="C9" s="29">
        <v>0.41153935185138835</v>
      </c>
      <c r="D9" s="30">
        <v>289</v>
      </c>
      <c r="E9" s="31">
        <v>19.649999999999999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DM384" s="1"/>
      <c r="DN384" s="1"/>
      <c r="DO384" s="1"/>
      <c r="DP384" s="1"/>
      <c r="DQ384" s="1"/>
      <c r="DR384" s="1"/>
      <c r="DS384" s="1"/>
      <c r="DT38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60"/>
  <sheetViews>
    <sheetView showGridLines="0" zoomScaleNormal="100" workbookViewId="0">
      <selection activeCell="B16" sqref="B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962</v>
      </c>
      <c r="E7" s="23">
        <f>+SUMPRODUCT(D8:D1537,E8:E1537)/D7</f>
        <v>20.474740124740126</v>
      </c>
      <c r="F7" s="8" t="s">
        <v>0</v>
      </c>
      <c r="G7" s="6" t="s">
        <v>3</v>
      </c>
    </row>
    <row r="8" spans="1:124" s="5" customFormat="1">
      <c r="A8" s="11"/>
      <c r="B8" s="14">
        <v>45307</v>
      </c>
      <c r="C8" s="29">
        <v>0.38174768518365454</v>
      </c>
      <c r="D8" s="30">
        <v>243</v>
      </c>
      <c r="E8" s="31">
        <v>20.399999999999999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45307</v>
      </c>
      <c r="C9" s="29">
        <v>0.38174768518365454</v>
      </c>
      <c r="D9" s="30">
        <v>719</v>
      </c>
      <c r="E9" s="31">
        <v>20.5</v>
      </c>
      <c r="F9" s="15" t="s">
        <v>0</v>
      </c>
      <c r="G9" s="16" t="s">
        <v>3</v>
      </c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1"/>
      <c r="C300" s="21"/>
      <c r="D300" s="21"/>
      <c r="E300" s="21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1"/>
      <c r="C301" s="21"/>
      <c r="D301" s="21"/>
      <c r="E301" s="21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1"/>
      <c r="C302" s="21"/>
      <c r="D302" s="21"/>
      <c r="E302" s="21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1"/>
      <c r="C303" s="21"/>
      <c r="D303" s="21"/>
      <c r="E303" s="21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1"/>
      <c r="C304" s="21"/>
      <c r="D304" s="21"/>
      <c r="E304" s="21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1"/>
      <c r="C305" s="21"/>
      <c r="D305" s="21"/>
      <c r="E305" s="21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1"/>
      <c r="C306" s="21"/>
      <c r="D306" s="21"/>
      <c r="E306" s="21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1"/>
      <c r="C307" s="21"/>
      <c r="D307" s="21"/>
      <c r="E307" s="21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1"/>
      <c r="C308" s="21"/>
      <c r="D308" s="21"/>
      <c r="E308" s="21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DM360" s="1"/>
      <c r="DN360" s="1"/>
      <c r="DO360" s="1"/>
      <c r="DP360" s="1"/>
      <c r="DQ360" s="1"/>
      <c r="DR360" s="1"/>
      <c r="DS360" s="1"/>
      <c r="DT36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0"/>
  <sheetViews>
    <sheetView showGridLines="0" zoomScaleNormal="100" workbookViewId="0">
      <selection activeCell="C14" sqref="C14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919</v>
      </c>
      <c r="E7" s="23">
        <f>+SUMPRODUCT(D8:D1538,E8:E1538)/D7</f>
        <v>19.7</v>
      </c>
      <c r="F7" s="8" t="s">
        <v>0</v>
      </c>
      <c r="G7" s="6" t="s">
        <v>3</v>
      </c>
    </row>
    <row r="8" spans="1:124" s="5" customFormat="1">
      <c r="A8" s="11"/>
      <c r="B8" s="14">
        <v>45308</v>
      </c>
      <c r="C8" s="29">
        <v>0.40726851851650281</v>
      </c>
      <c r="D8" s="30">
        <v>443</v>
      </c>
      <c r="E8" s="31">
        <v>19.7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45308</v>
      </c>
      <c r="C9" s="29">
        <v>0.53185185185429873</v>
      </c>
      <c r="D9" s="30">
        <v>476</v>
      </c>
      <c r="E9" s="31">
        <v>19.7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79"/>
  <sheetViews>
    <sheetView showGridLines="0" zoomScaleNormal="100" workbookViewId="0">
      <selection activeCell="C16" sqref="C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877</v>
      </c>
      <c r="E7" s="23">
        <f>+SUMPRODUCT(D8:D1532,E8:E1532)/D7</f>
        <v>19.950000000000003</v>
      </c>
      <c r="F7" s="8" t="s">
        <v>0</v>
      </c>
      <c r="G7" s="6" t="s">
        <v>3</v>
      </c>
    </row>
    <row r="8" spans="1:124">
      <c r="B8" s="14">
        <v>45309</v>
      </c>
      <c r="C8" s="29">
        <v>0.52495370370161254</v>
      </c>
      <c r="D8" s="30">
        <v>275</v>
      </c>
      <c r="E8" s="31">
        <v>19.95</v>
      </c>
      <c r="F8" s="15" t="s">
        <v>0</v>
      </c>
      <c r="G8" s="16" t="s">
        <v>3</v>
      </c>
    </row>
    <row r="9" spans="1:124">
      <c r="B9" s="14">
        <v>45309</v>
      </c>
      <c r="C9" s="29">
        <v>0.52532407407124992</v>
      </c>
      <c r="D9" s="30">
        <v>602</v>
      </c>
      <c r="E9" s="31">
        <v>19.95</v>
      </c>
      <c r="F9" s="15" t="s">
        <v>0</v>
      </c>
      <c r="G9" s="16" t="s">
        <v>3</v>
      </c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DM379" s="1"/>
      <c r="DN379" s="1"/>
      <c r="DO379" s="1"/>
      <c r="DP379" s="1"/>
      <c r="DQ379" s="1"/>
      <c r="DR379" s="1"/>
      <c r="DS379" s="1"/>
      <c r="DT37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73"/>
  <sheetViews>
    <sheetView showGridLines="0" tabSelected="1" zoomScaleNormal="100" workbookViewId="0">
      <selection activeCell="E17" sqref="E1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895</v>
      </c>
      <c r="E7" s="23">
        <f>+SUMPRODUCT(D8:D1531,E8:E1531)/D7</f>
        <v>19.899999999999999</v>
      </c>
      <c r="F7" s="8" t="s">
        <v>0</v>
      </c>
      <c r="G7" s="6" t="s">
        <v>3</v>
      </c>
    </row>
    <row r="8" spans="1:124" s="5" customFormat="1">
      <c r="A8" s="11"/>
      <c r="B8" s="14">
        <v>45310</v>
      </c>
      <c r="C8" s="29">
        <v>0.4154050925935735</v>
      </c>
      <c r="D8" s="30">
        <v>895</v>
      </c>
      <c r="E8" s="31">
        <v>19.899999999999999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DM373" s="1"/>
      <c r="DN373" s="1"/>
      <c r="DO373" s="1"/>
      <c r="DP373" s="1"/>
      <c r="DQ373" s="1"/>
      <c r="DR373" s="1"/>
      <c r="DS373" s="1"/>
      <c r="DT37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2024-01-15</vt:lpstr>
      <vt:lpstr>Details 2024-01-16</vt:lpstr>
      <vt:lpstr>Details 2024-01-17</vt:lpstr>
      <vt:lpstr>Details 2024-01-18</vt:lpstr>
      <vt:lpstr>Details 2024-01-19</vt:lpstr>
      <vt:lpstr>'Weekly Overview'!Druckbereich</vt:lpstr>
      <vt:lpstr>'Details 2024-01-15'!Drucktitel</vt:lpstr>
      <vt:lpstr>'Details 2024-01-16'!Drucktitel</vt:lpstr>
      <vt:lpstr>'Details 2024-01-17'!Drucktitel</vt:lpstr>
      <vt:lpstr>'Details 2024-01-18'!Drucktitel</vt:lpstr>
      <vt:lpstr>'Details 2024-01-19'!Drucktitel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2024-01-22T07:02:06Z</dcterms:modified>
</cp:coreProperties>
</file>