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 codeName="ThisWorkbook" defaultThemeVersion="124226"/>
  <xr:revisionPtr revIDLastSave="0" documentId="13_ncr:1_{D4529ED0-FD89-4B48-B664-66B735FB58C7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1-27" sheetId="91" r:id="rId2"/>
    <sheet name="Details 2023-11-28" sheetId="92" r:id="rId3"/>
    <sheet name="Details 2023-11-29" sheetId="94" r:id="rId4"/>
    <sheet name="Details 2023-11-30" sheetId="95" r:id="rId5"/>
    <sheet name="Details 2023-12-01" sheetId="96" r:id="rId6"/>
  </sheets>
  <definedNames>
    <definedName name="_xlnm.Print_Area" localSheetId="4">'Details 2023-11-30'!$A$1:$H$14</definedName>
    <definedName name="_xlnm.Print_Area" localSheetId="0">Wochenübersicht!$A$1:$H$13</definedName>
    <definedName name="_xlnm.Print_Titles" localSheetId="1">'Details 2023-11-27'!$6:$7</definedName>
    <definedName name="_xlnm.Print_Titles" localSheetId="2">'Details 2023-11-28'!$6:$7</definedName>
    <definedName name="_xlnm.Print_Titles" localSheetId="3">'Details 2023-11-29'!$6:$7</definedName>
    <definedName name="_xlnm.Print_Titles" localSheetId="4">'Details 2023-11-30'!$6:$7</definedName>
    <definedName name="_xlnm.Print_Titles" localSheetId="5">'Details 2023-12-01'!$6:$7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79" l="1"/>
  <c r="D12" i="79"/>
  <c r="D11" i="79"/>
  <c r="D10" i="79"/>
  <c r="D9" i="79"/>
  <c r="D8" i="79"/>
  <c r="E7" i="91"/>
  <c r="D7" i="91"/>
  <c r="C12" i="79"/>
  <c r="C11" i="79"/>
  <c r="C10" i="79"/>
  <c r="E10" i="79" s="1"/>
  <c r="C9" i="79"/>
  <c r="C8" i="79"/>
  <c r="E12" i="79" l="1"/>
  <c r="E11" i="79"/>
  <c r="E9" i="79"/>
  <c r="E8" i="79"/>
  <c r="E7" i="96" l="1"/>
  <c r="D7" i="96"/>
  <c r="E7" i="95"/>
  <c r="D7" i="95"/>
  <c r="D7" i="94" l="1"/>
  <c r="D7" i="92"/>
  <c r="E7" i="92"/>
  <c r="E7" i="94" l="1"/>
  <c r="B9" i="79" l="1"/>
  <c r="B10" i="79" l="1"/>
  <c r="B11" i="79" s="1"/>
  <c r="B12" i="79" s="1"/>
  <c r="C7" i="79" l="1"/>
  <c r="D7" i="79" l="1"/>
</calcChain>
</file>

<file path=xl/sharedStrings.xml><?xml version="1.0" encoding="utf-8"?>
<sst xmlns="http://schemas.openxmlformats.org/spreadsheetml/2006/main" count="108" uniqueCount="12">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</sst>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5828</v>
      </c>
      <c r="D7" s="23">
        <f>E7/C7</f>
        <v>21.323318462594372</v>
      </c>
      <c r="E7" s="24">
        <f>+SUM(E8:E12)</f>
        <v>124272.3</v>
      </c>
      <c r="F7" s="8" t="s">
        <v>0</v>
      </c>
      <c r="G7" s="6" t="s">
        <v>9</v>
      </c>
    </row>
    <row r="8" spans="1:124" s="5" customFormat="1">
      <c r="A8" s="11"/>
      <c r="B8" s="34">
        <v>45257</v>
      </c>
      <c r="C8" s="30">
        <f>'Details 2023-11-27'!D7</f>
        <v>1125</v>
      </c>
      <c r="D8" s="31">
        <f>'Details 2023-11-27'!E7</f>
        <v>21.2</v>
      </c>
      <c r="E8" s="33">
        <f>+C8*D8</f>
        <v>23850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45258</v>
      </c>
      <c r="C9" s="30">
        <f>'Details 2023-11-28'!D7</f>
        <v>1163</v>
      </c>
      <c r="D9" s="31">
        <f>'Details 2023-11-28'!E7</f>
        <v>21.6</v>
      </c>
      <c r="E9" s="33">
        <f t="shared" ref="E9:E12" si="0">+C9*D9</f>
        <v>25120.800000000003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45259</v>
      </c>
      <c r="C10" s="30">
        <f>'Details 2023-11-29'!D7</f>
        <v>1215</v>
      </c>
      <c r="D10" s="31">
        <f>'Details 2023-11-29'!E7</f>
        <v>21.6</v>
      </c>
      <c r="E10" s="33">
        <f t="shared" si="0"/>
        <v>26244</v>
      </c>
      <c r="F10" s="32" t="s">
        <v>0</v>
      </c>
      <c r="G10" s="35" t="s">
        <v>9</v>
      </c>
    </row>
    <row r="11" spans="1:124">
      <c r="B11" s="34">
        <f t="shared" si="1"/>
        <v>45260</v>
      </c>
      <c r="C11" s="30">
        <f>'Details 2023-11-30'!D7</f>
        <v>1230</v>
      </c>
      <c r="D11" s="31">
        <f>'Details 2023-11-30'!E7</f>
        <v>21.1</v>
      </c>
      <c r="E11" s="33">
        <f t="shared" si="0"/>
        <v>25953</v>
      </c>
      <c r="F11" s="32" t="s">
        <v>0</v>
      </c>
      <c r="G11" s="35" t="s">
        <v>9</v>
      </c>
    </row>
    <row r="12" spans="1:124">
      <c r="B12" s="34">
        <f t="shared" si="1"/>
        <v>45261</v>
      </c>
      <c r="C12" s="30">
        <f>'Details 2023-12-01'!D7</f>
        <v>1095</v>
      </c>
      <c r="D12" s="31">
        <f>'Details 2023-12-01'!E7</f>
        <v>21.1</v>
      </c>
      <c r="E12" s="33">
        <f t="shared" si="0"/>
        <v>23104.5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0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1125</v>
      </c>
      <c r="E7" s="23">
        <f>+SUMPRODUCT(D8:D1548,E8:E1548)/D7</f>
        <v>21.2</v>
      </c>
      <c r="F7" s="8" t="s">
        <v>0</v>
      </c>
      <c r="G7" s="6" t="s">
        <v>9</v>
      </c>
    </row>
    <row r="8" spans="1:124" s="5" customFormat="1">
      <c r="A8" s="11"/>
      <c r="B8" s="14">
        <v>45257</v>
      </c>
      <c r="C8" s="29">
        <v>0.48814814814977581</v>
      </c>
      <c r="D8" s="30">
        <v>242</v>
      </c>
      <c r="E8" s="31">
        <v>21.2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45257</v>
      </c>
      <c r="C9" s="29">
        <v>0.49950231481489027</v>
      </c>
      <c r="D9" s="30">
        <v>500</v>
      </c>
      <c r="E9" s="31">
        <v>21.2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45257</v>
      </c>
      <c r="C10" s="29">
        <v>0.52993055555270985</v>
      </c>
      <c r="D10" s="30">
        <v>118</v>
      </c>
      <c r="E10" s="31">
        <v>21.2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45257</v>
      </c>
      <c r="C11" s="29">
        <v>0.56627314814977581</v>
      </c>
      <c r="D11" s="30">
        <v>265</v>
      </c>
      <c r="E11" s="31">
        <v>21.2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1163</v>
      </c>
      <c r="E7" s="23">
        <f>+SUMPRODUCT(D8:D1531,E8:E1531)/D7</f>
        <v>21.6</v>
      </c>
      <c r="F7" s="8" t="s">
        <v>0</v>
      </c>
      <c r="G7" s="6" t="s">
        <v>9</v>
      </c>
    </row>
    <row r="8" spans="1:124" s="5" customFormat="1">
      <c r="A8" s="11"/>
      <c r="B8" s="14">
        <v>45258</v>
      </c>
      <c r="C8" s="29">
        <v>0.38567129629518604</v>
      </c>
      <c r="D8" s="30">
        <v>1163</v>
      </c>
      <c r="E8" s="31">
        <v>21.6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DM373" s="1"/>
      <c r="DN373" s="1"/>
      <c r="DO373" s="1"/>
      <c r="DP373" s="1"/>
      <c r="DQ373" s="1"/>
      <c r="DR373" s="1"/>
      <c r="DS373" s="1"/>
      <c r="DT37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1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1215</v>
      </c>
      <c r="E7" s="23">
        <f>+SUMPRODUCT(D8:D1534,E8:E1534)/D7</f>
        <v>21.6</v>
      </c>
      <c r="F7" s="8" t="s">
        <v>0</v>
      </c>
      <c r="G7" s="6" t="s">
        <v>9</v>
      </c>
    </row>
    <row r="8" spans="1:124" s="5" customFormat="1">
      <c r="A8" s="11"/>
      <c r="B8" s="14">
        <v>45259</v>
      </c>
      <c r="C8" s="29">
        <v>0.38671296296524815</v>
      </c>
      <c r="D8" s="30">
        <v>587</v>
      </c>
      <c r="E8" s="31">
        <v>21.6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45259</v>
      </c>
      <c r="C9" s="29">
        <v>0.38671296296524815</v>
      </c>
      <c r="D9" s="30">
        <v>52</v>
      </c>
      <c r="E9" s="31">
        <v>21.6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45259</v>
      </c>
      <c r="C10" s="29">
        <v>0.39349537037196569</v>
      </c>
      <c r="D10" s="30">
        <v>576</v>
      </c>
      <c r="E10" s="31">
        <v>21.6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4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1230</v>
      </c>
      <c r="E7" s="23">
        <f>+SUMPRODUCT(D8:D1543,E8:E1543)/D7</f>
        <v>21.1</v>
      </c>
      <c r="F7" s="8" t="s">
        <v>0</v>
      </c>
      <c r="G7" s="6" t="s">
        <v>9</v>
      </c>
    </row>
    <row r="8" spans="1:124" s="5" customFormat="1">
      <c r="A8" s="11"/>
      <c r="B8" s="14">
        <v>45260</v>
      </c>
      <c r="C8" s="29">
        <v>0.42468750000261934</v>
      </c>
      <c r="D8" s="30">
        <v>581</v>
      </c>
      <c r="E8" s="31">
        <v>21.1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45260</v>
      </c>
      <c r="C9" s="29">
        <v>0.42468750000261934</v>
      </c>
      <c r="D9" s="30">
        <v>45</v>
      </c>
      <c r="E9" s="31">
        <v>21.1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45260</v>
      </c>
      <c r="C10" s="29">
        <v>0.42468750000261934</v>
      </c>
      <c r="D10" s="30">
        <v>87</v>
      </c>
      <c r="E10" s="31">
        <v>21.1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45260</v>
      </c>
      <c r="C11" s="29">
        <v>0.4959722222192795</v>
      </c>
      <c r="D11" s="30">
        <v>207</v>
      </c>
      <c r="E11" s="31">
        <v>21.1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45260</v>
      </c>
      <c r="C12" s="29">
        <v>0.4960069444423425</v>
      </c>
      <c r="D12" s="30">
        <v>230</v>
      </c>
      <c r="E12" s="31">
        <v>21.1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45260</v>
      </c>
      <c r="C13" s="29">
        <v>0.49603009259590181</v>
      </c>
      <c r="D13" s="30">
        <v>80</v>
      </c>
      <c r="E13" s="31">
        <v>21.1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DM394" s="1"/>
      <c r="DN394" s="1"/>
      <c r="DO394" s="1"/>
      <c r="DP394" s="1"/>
      <c r="DQ394" s="1"/>
      <c r="DR394" s="1"/>
      <c r="DS394" s="1"/>
      <c r="DT39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4"/>
  <sheetViews>
    <sheetView showGridLines="0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1095</v>
      </c>
      <c r="E7" s="23">
        <f>+SUMPRODUCT(D8:D1537,E8:E1537)/D7</f>
        <v>21.1</v>
      </c>
      <c r="F7" s="8" t="s">
        <v>0</v>
      </c>
      <c r="G7" s="6" t="s">
        <v>9</v>
      </c>
    </row>
    <row r="8" spans="1:124" s="5" customFormat="1">
      <c r="A8" s="11"/>
      <c r="B8" s="14">
        <v>45261</v>
      </c>
      <c r="C8" s="29">
        <v>0.38210648148378823</v>
      </c>
      <c r="D8" s="30">
        <v>195</v>
      </c>
      <c r="E8" s="31">
        <v>21.1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45261</v>
      </c>
      <c r="C9" s="29">
        <v>0.38217592592263827</v>
      </c>
      <c r="D9" s="30">
        <v>900</v>
      </c>
      <c r="E9" s="31">
        <v>21.1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2023-11-27</vt:lpstr>
      <vt:lpstr>Details 2023-11-28</vt:lpstr>
      <vt:lpstr>Details 2023-11-29</vt:lpstr>
      <vt:lpstr>Details 2023-11-30</vt:lpstr>
      <vt:lpstr>Details 2023-12-01</vt:lpstr>
      <vt:lpstr>'Details 2023-11-30'!Druckbereich</vt:lpstr>
      <vt:lpstr>Wochenübersicht!Druckbereich</vt:lpstr>
      <vt:lpstr>'Details 2023-11-27'!Drucktitel</vt:lpstr>
      <vt:lpstr>'Details 2023-11-28'!Drucktitel</vt:lpstr>
      <vt:lpstr>'Details 2023-11-29'!Drucktitel</vt:lpstr>
      <vt:lpstr>'Details 2023-11-30'!Drucktitel</vt:lpstr>
      <vt:lpstr>'Details 2023-12-01'!Drucktitel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2023-12-01T13:00:57Z</dcterms:modified>
</cp:coreProperties>
</file>