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filterPrivacy="1" codeName="ThisWorkbook" defaultThemeVersion="124226"/>
  <xr:revisionPtr revIDLastSave="0" documentId="13_ncr:1_{8F0FF980-743B-4F04-926A-85FACB491658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eekly Overview" sheetId="79" r:id="rId1"/>
    <sheet name="Details 2023-10-23" sheetId="91" r:id="rId2"/>
    <sheet name="Details 2023-10-24" sheetId="92" r:id="rId3"/>
    <sheet name="Details 2023-10-25" sheetId="94" r:id="rId4"/>
    <sheet name="Details 2023-10-26" sheetId="95" r:id="rId5"/>
    <sheet name="Details 2023-10-27" sheetId="96" r:id="rId6"/>
  </sheets>
  <definedNames>
    <definedName name="_xlnm.Print_Area" localSheetId="4">'Details 2023-10-26'!$A$1:$H$13</definedName>
    <definedName name="_xlnm.Print_Area" localSheetId="5">'Details 2023-10-27'!$A$1:$H$11</definedName>
    <definedName name="_xlnm.Print_Area" localSheetId="0">'Weekly Overview'!$A$1:$H$14</definedName>
    <definedName name="_xlnm.Print_Titles" localSheetId="1">'Details 2023-10-23'!$6:$7</definedName>
    <definedName name="_xlnm.Print_Titles" localSheetId="2">'Details 2023-10-24'!$6:$7</definedName>
    <definedName name="_xlnm.Print_Titles" localSheetId="3">'Details 2023-10-25'!$6:$7</definedName>
    <definedName name="_xlnm.Print_Titles" localSheetId="4">'Details 2023-10-26'!$6:$7</definedName>
    <definedName name="_xlnm.Print_Titles" localSheetId="5">'Details 2023-10-27'!$6:$7</definedName>
    <definedName name="_xlnm.Print_Titles" localSheetId="0">'Weekly Overview'!$6:$7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D7" i="95" l="1"/>
  <c r="D7" i="94"/>
  <c r="D7" i="92"/>
  <c r="D7" i="91"/>
  <c r="D7" i="96" l="1"/>
  <c r="E7" i="96" l="1"/>
  <c r="D12" i="79" s="1"/>
  <c r="C12" i="79"/>
  <c r="E7" i="95"/>
  <c r="D11" i="79" s="1"/>
  <c r="C11" i="79"/>
  <c r="E11" i="79" l="1"/>
  <c r="E12" i="79"/>
  <c r="E7" i="92"/>
  <c r="C10" i="79" l="1"/>
  <c r="D9" i="79"/>
  <c r="E7" i="94" l="1"/>
  <c r="D10" i="79" s="1"/>
  <c r="C9" i="79"/>
  <c r="B9" i="79"/>
  <c r="B10" i="79" s="1"/>
  <c r="B11" i="79" s="1"/>
  <c r="B12" i="79" s="1"/>
  <c r="E10" i="79" l="1"/>
  <c r="E7" i="91"/>
  <c r="D8" i="79" s="1"/>
  <c r="C8" i="79"/>
  <c r="C7" i="79" s="1"/>
  <c r="E9" i="79"/>
  <c r="E8" i="79" l="1"/>
  <c r="E7" i="79" l="1"/>
  <c r="D7" i="79" s="1"/>
</calcChain>
</file>

<file path=xl/sharedStrings.xml><?xml version="1.0" encoding="utf-8"?>
<sst xmlns="http://schemas.openxmlformats.org/spreadsheetml/2006/main" count="138" uniqueCount="12">
  <si>
    <t>EUR</t>
  </si>
  <si>
    <t>Total</t>
  </si>
  <si>
    <t>Fabasoft AG</t>
  </si>
  <si>
    <t>XETRA</t>
  </si>
  <si>
    <t>ISIN AT0000785407</t>
  </si>
  <si>
    <t>Date</t>
  </si>
  <si>
    <t>Number of shares repurchased</t>
  </si>
  <si>
    <t>Share Price</t>
  </si>
  <si>
    <t>Gross purchase price</t>
  </si>
  <si>
    <t>Currency</t>
  </si>
  <si>
    <t>Trading place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</si>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</sst>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  <font>
      <sz val="10"/>
      <color theme="1"/>
      <name val="Lato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8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  <xf numFmtId="0" fontId="53" fillId="0" borderId="0"/>
  </cellStyleXfs>
  <cellXfs count="41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3" fontId="22" fillId="35" borderId="15" xfId="28" applyNumberFormat="1" applyFont="1" applyFill="1" applyBorder="1" applyAlignment="1">
      <alignment horizontal="center"/>
    </xf>
    <xf numFmtId="4" fontId="17" fillId="35" borderId="15" xfId="28" applyNumberFormat="1" applyFon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17" fillId="35" borderId="15" xfId="28" applyNumberFormat="1" applyFont="1" applyFill="1" applyBorder="1" applyAlignment="1">
      <alignment horizontal="center"/>
    </xf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0" fontId="17" fillId="0" borderId="15" xfId="5" applyNumberFormat="1" applyFont="1" applyFill="1" applyBorder="1" applyAlignment="1">
      <alignment horizontal="center"/>
    </xf>
    <xf numFmtId="14" fontId="17" fillId="0" borderId="0" xfId="1" applyNumberFormat="1" applyFont="1" applyFill="1" applyBorder="1" applyAlignment="1">
      <alignment horizontal="center"/>
    </xf>
    <xf numFmtId="168" fontId="22" fillId="0" borderId="0" xfId="1" applyNumberFormat="1" applyFont="1" applyFill="1" applyBorder="1" applyAlignment="1">
      <alignment horizontal="center"/>
    </xf>
    <xf numFmtId="169" fontId="17" fillId="0" borderId="0" xfId="1" applyNumberFormat="1" applyFont="1" applyFill="1" applyBorder="1" applyAlignment="1">
      <alignment horizontal="center"/>
    </xf>
    <xf numFmtId="10" fontId="17" fillId="0" borderId="0" xfId="5" applyNumberFormat="1" applyFont="1" applyFill="1" applyBorder="1" applyAlignment="1">
      <alignment horizontal="center"/>
    </xf>
    <xf numFmtId="0" fontId="46" fillId="0" borderId="0" xfId="103" applyFont="1" applyAlignment="1">
      <alignment horizontal="left" vertical="center" wrapText="1"/>
    </xf>
  </cellXfs>
  <cellStyles count="338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Standard 2" xfId="337" xr:uid="{00000000-0005-0000-0000-00007F010000}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1"/>
  <sheetViews>
    <sheetView showGridLines="0" tabSelected="1" zoomScaleNormal="100" workbookViewId="0">
      <selection activeCell="C7" sqref="C7"/>
    </sheetView>
  </sheetViews>
  <sheetFormatPr baseColWidth="10" defaultColWidth="9.140625" defaultRowHeight="12.75"/>
  <cols>
    <col min="1" max="1" width="4" style="11" bestFit="1" customWidth="1"/>
    <col min="2" max="2" width="20.7109375" style="24" customWidth="1"/>
    <col min="3" max="3" width="19.28515625" style="24" customWidth="1"/>
    <col min="4" max="4" width="23.85546875" style="24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2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4</v>
      </c>
      <c r="C3" s="13"/>
      <c r="D3" s="11"/>
      <c r="E3" s="11"/>
      <c r="F3" s="11"/>
      <c r="G3" s="11"/>
    </row>
    <row r="4" spans="1:124" s="4" customFormat="1" ht="12.75" customHeight="1">
      <c r="A4" s="3"/>
      <c r="B4" s="40"/>
      <c r="C4" s="4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5</v>
      </c>
      <c r="C6" s="31" t="s">
        <v>6</v>
      </c>
      <c r="D6" s="31" t="s">
        <v>7</v>
      </c>
      <c r="E6" s="31" t="s">
        <v>8</v>
      </c>
      <c r="F6" s="30" t="s">
        <v>9</v>
      </c>
      <c r="G6" s="3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7">
        <f>+SUM(C8:C12)</f>
        <v>3252</v>
      </c>
      <c r="D7" s="26">
        <f>E7/C7</f>
        <v>18.297247847478474</v>
      </c>
      <c r="E7" s="27">
        <f>+SUM(E8:E12)</f>
        <v>59502.649999999994</v>
      </c>
      <c r="F7" s="8" t="s">
        <v>0</v>
      </c>
      <c r="G7" s="6" t="s">
        <v>3</v>
      </c>
    </row>
    <row r="8" spans="1:124" s="5" customFormat="1">
      <c r="A8" s="11"/>
      <c r="B8" s="14">
        <v>45222</v>
      </c>
      <c r="C8" s="15">
        <f>'Details 2023-10-23'!D7</f>
        <v>761</v>
      </c>
      <c r="D8" s="25">
        <f>'Details 2023-10-23'!E7</f>
        <v>18.18357424441524</v>
      </c>
      <c r="E8" s="16">
        <f>+C8*D8</f>
        <v>13837.699999999997</v>
      </c>
      <c r="F8" s="17" t="s">
        <v>0</v>
      </c>
      <c r="G8" s="18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f>+B8+1</f>
        <v>45223</v>
      </c>
      <c r="C9" s="15">
        <f>'Details 2023-10-24'!D7</f>
        <v>611</v>
      </c>
      <c r="D9" s="25">
        <f>'Details 2023-10-24'!E7</f>
        <v>18.233633387888705</v>
      </c>
      <c r="E9" s="16">
        <f>+C9*D9</f>
        <v>11140.749999999998</v>
      </c>
      <c r="F9" s="17" t="s">
        <v>0</v>
      </c>
      <c r="G9" s="18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4">
        <f t="shared" ref="B10:B12" si="0">+B9+1</f>
        <v>45224</v>
      </c>
      <c r="C10" s="15">
        <f>'Details 2023-10-25'!D7</f>
        <v>780</v>
      </c>
      <c r="D10" s="25">
        <f>'Details 2023-10-25'!E7</f>
        <v>18.450897435897435</v>
      </c>
      <c r="E10" s="16">
        <f>+C10*D10</f>
        <v>14391.699999999999</v>
      </c>
      <c r="F10" s="17" t="s">
        <v>0</v>
      </c>
      <c r="G10" s="18" t="s">
        <v>3</v>
      </c>
    </row>
    <row r="11" spans="1:124">
      <c r="B11" s="14">
        <f t="shared" si="0"/>
        <v>45225</v>
      </c>
      <c r="C11" s="15">
        <f>'Details 2023-10-26'!D7</f>
        <v>700</v>
      </c>
      <c r="D11" s="25">
        <f>'Details 2023-10-26'!E7</f>
        <v>18.403571428571428</v>
      </c>
      <c r="E11" s="16">
        <f t="shared" ref="E11:E12" si="1">+C11*D11</f>
        <v>12882.5</v>
      </c>
      <c r="F11" s="17" t="s">
        <v>0</v>
      </c>
      <c r="G11" s="18" t="s">
        <v>3</v>
      </c>
      <c r="DM11" s="1"/>
      <c r="DN11" s="1"/>
      <c r="DO11" s="1"/>
      <c r="DP11" s="1"/>
      <c r="DQ11" s="1"/>
      <c r="DR11" s="1"/>
      <c r="DS11" s="1"/>
      <c r="DT11" s="1"/>
    </row>
    <row r="12" spans="1:124">
      <c r="B12" s="14">
        <f t="shared" si="0"/>
        <v>45226</v>
      </c>
      <c r="C12" s="15">
        <f>'Details 2023-10-27'!D7</f>
        <v>400</v>
      </c>
      <c r="D12" s="25">
        <f>'Details 2023-10-27'!E7</f>
        <v>18.125</v>
      </c>
      <c r="E12" s="16">
        <f t="shared" si="1"/>
        <v>7250</v>
      </c>
      <c r="F12" s="17" t="s">
        <v>0</v>
      </c>
      <c r="G12" s="18" t="s">
        <v>3</v>
      </c>
      <c r="DM12" s="1"/>
      <c r="DN12" s="1"/>
      <c r="DO12" s="1"/>
      <c r="DP12" s="1"/>
      <c r="DQ12" s="1"/>
      <c r="DR12" s="1"/>
      <c r="DS12" s="1"/>
      <c r="DT12" s="1"/>
    </row>
    <row r="13" spans="1:124">
      <c r="B13" s="20"/>
      <c r="C13" s="21"/>
      <c r="D13" s="22"/>
      <c r="E13" s="19"/>
      <c r="F13" s="19"/>
      <c r="DM13" s="1"/>
      <c r="DN13" s="1"/>
      <c r="DO13" s="1"/>
      <c r="DP13" s="1"/>
      <c r="DQ13" s="1"/>
      <c r="DR13" s="1"/>
      <c r="DS13" s="1"/>
      <c r="DT13" s="1"/>
    </row>
    <row r="14" spans="1:124">
      <c r="B14" s="20"/>
      <c r="C14" s="21"/>
      <c r="D14" s="22"/>
      <c r="E14" s="19"/>
      <c r="F14" s="19"/>
      <c r="DM14" s="1"/>
      <c r="DN14" s="1"/>
      <c r="DO14" s="1"/>
      <c r="DP14" s="1"/>
      <c r="DQ14" s="1"/>
      <c r="DR14" s="1"/>
      <c r="DS14" s="1"/>
      <c r="DT14" s="1"/>
    </row>
    <row r="15" spans="1:124">
      <c r="B15" s="20"/>
      <c r="C15" s="21"/>
      <c r="D15" s="22"/>
      <c r="E15" s="19"/>
      <c r="F15" s="19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1"/>
      <c r="D16" s="22"/>
      <c r="E16" s="19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1"/>
      <c r="D17" s="22"/>
      <c r="E17" s="19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1"/>
      <c r="D18" s="22"/>
      <c r="E18" s="19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1"/>
      <c r="D19" s="22"/>
      <c r="E19" s="19"/>
      <c r="F19" s="19"/>
      <c r="M19" s="28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1"/>
      <c r="D20" s="22"/>
      <c r="E20" s="19"/>
      <c r="F20" s="19"/>
      <c r="M20" s="28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1"/>
      <c r="D21" s="22"/>
      <c r="E21" s="19"/>
      <c r="F21" s="19"/>
      <c r="M21" s="28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1"/>
      <c r="D22" s="22"/>
      <c r="E22" s="19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1"/>
      <c r="D23" s="22"/>
      <c r="E23" s="19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1"/>
      <c r="D24" s="22"/>
      <c r="E24" s="19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1"/>
      <c r="D25" s="22"/>
      <c r="E25" s="19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1"/>
      <c r="D26" s="22"/>
      <c r="E26" s="19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1"/>
      <c r="D27" s="22"/>
      <c r="E27" s="19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1"/>
      <c r="D28" s="22"/>
      <c r="E28" s="19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1"/>
      <c r="D29" s="22"/>
      <c r="E29" s="19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1"/>
      <c r="D30" s="22"/>
      <c r="E30" s="19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1"/>
      <c r="D31" s="22"/>
      <c r="E31" s="19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1"/>
      <c r="D32" s="22"/>
      <c r="E32" s="19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1"/>
      <c r="D33" s="22"/>
      <c r="E33" s="19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1"/>
      <c r="D34" s="22"/>
      <c r="E34" s="19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1"/>
      <c r="D35" s="22"/>
      <c r="E35" s="19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1"/>
      <c r="D36" s="22"/>
      <c r="E36" s="19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1"/>
      <c r="D37" s="22"/>
      <c r="E37" s="19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1"/>
      <c r="D38" s="22"/>
      <c r="E38" s="19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1"/>
      <c r="D39" s="22"/>
      <c r="E39" s="19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1"/>
      <c r="D40" s="22"/>
      <c r="E40" s="19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1"/>
      <c r="D41" s="22"/>
      <c r="E41" s="19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1"/>
      <c r="D42" s="22"/>
      <c r="E42" s="19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1"/>
      <c r="D43" s="22"/>
      <c r="E43" s="19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1"/>
      <c r="D44" s="22"/>
      <c r="E44" s="19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1"/>
      <c r="D45" s="22"/>
      <c r="E45" s="19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1"/>
      <c r="D46" s="22"/>
      <c r="E46" s="19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1"/>
      <c r="D47" s="22"/>
      <c r="E47" s="19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1"/>
      <c r="D48" s="22"/>
      <c r="E48" s="19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1"/>
      <c r="D49" s="22"/>
      <c r="E49" s="19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1"/>
      <c r="D50" s="22"/>
      <c r="E50" s="19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1"/>
      <c r="D51" s="22"/>
      <c r="E51" s="19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1"/>
      <c r="D52" s="22"/>
      <c r="E52" s="19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1"/>
      <c r="D53" s="22"/>
      <c r="E53" s="19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1"/>
      <c r="D54" s="22"/>
      <c r="E54" s="19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1"/>
      <c r="D55" s="22"/>
      <c r="E55" s="19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1"/>
      <c r="D56" s="22"/>
      <c r="E56" s="19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1"/>
      <c r="D57" s="22"/>
      <c r="E57" s="19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1"/>
      <c r="D58" s="22"/>
      <c r="E58" s="19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1"/>
      <c r="D59" s="22"/>
      <c r="E59" s="19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1"/>
      <c r="D60" s="22"/>
      <c r="E60" s="19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1"/>
      <c r="D61" s="22"/>
      <c r="E61" s="19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1"/>
      <c r="D62" s="22"/>
      <c r="E62" s="19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1"/>
      <c r="D63" s="22"/>
      <c r="E63" s="19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1"/>
      <c r="D64" s="22"/>
      <c r="E64" s="19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1"/>
      <c r="D65" s="22"/>
      <c r="E65" s="19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1"/>
      <c r="D66" s="22"/>
      <c r="E66" s="19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1"/>
      <c r="D67" s="22"/>
      <c r="E67" s="19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1"/>
      <c r="D68" s="22"/>
      <c r="E68" s="19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1"/>
      <c r="D69" s="22"/>
      <c r="E69" s="19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1"/>
      <c r="D70" s="22"/>
      <c r="E70" s="19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1"/>
      <c r="D71" s="22"/>
      <c r="E71" s="19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1"/>
      <c r="D72" s="22"/>
      <c r="E72" s="19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1"/>
      <c r="D73" s="22"/>
      <c r="E73" s="19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1"/>
      <c r="D74" s="22"/>
      <c r="E74" s="19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1"/>
      <c r="D75" s="22"/>
      <c r="E75" s="19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1"/>
      <c r="D76" s="22"/>
      <c r="E76" s="19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1"/>
      <c r="D77" s="22"/>
      <c r="E77" s="19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1"/>
      <c r="D78" s="22"/>
      <c r="E78" s="19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1"/>
      <c r="D79" s="22"/>
      <c r="E79" s="19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1"/>
      <c r="D80" s="22"/>
      <c r="E80" s="19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1"/>
      <c r="D81" s="22"/>
      <c r="E81" s="19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1"/>
      <c r="D82" s="22"/>
      <c r="E82" s="19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1"/>
      <c r="D83" s="22"/>
      <c r="E83" s="19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1"/>
      <c r="D84" s="22"/>
      <c r="E84" s="19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1"/>
      <c r="D85" s="22"/>
      <c r="E85" s="19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1"/>
      <c r="D86" s="22"/>
      <c r="E86" s="19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1"/>
      <c r="D87" s="22"/>
      <c r="E87" s="19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1"/>
      <c r="D88" s="22"/>
      <c r="E88" s="19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1"/>
      <c r="D89" s="22"/>
      <c r="E89" s="19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1"/>
      <c r="D90" s="22"/>
      <c r="E90" s="19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1"/>
      <c r="D91" s="22"/>
      <c r="E91" s="19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1"/>
      <c r="D92" s="22"/>
      <c r="E92" s="19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1"/>
      <c r="D93" s="22"/>
      <c r="E93" s="19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1"/>
      <c r="D94" s="22"/>
      <c r="E94" s="19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1"/>
      <c r="D95" s="22"/>
      <c r="E95" s="19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1"/>
      <c r="D96" s="22"/>
      <c r="E96" s="19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1"/>
      <c r="D97" s="22"/>
      <c r="E97" s="19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1"/>
      <c r="D98" s="22"/>
      <c r="E98" s="19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1"/>
      <c r="D99" s="22"/>
      <c r="E99" s="19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1"/>
      <c r="D100" s="22"/>
      <c r="E100" s="19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1"/>
      <c r="D101" s="22"/>
      <c r="E101" s="19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1"/>
      <c r="D102" s="22"/>
      <c r="E102" s="19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1"/>
      <c r="D103" s="22"/>
      <c r="E103" s="19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1"/>
      <c r="D104" s="22"/>
      <c r="E104" s="19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1"/>
      <c r="D105" s="22"/>
      <c r="E105" s="19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1"/>
      <c r="D106" s="22"/>
      <c r="E106" s="19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1"/>
      <c r="D107" s="22"/>
      <c r="E107" s="19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1"/>
      <c r="D108" s="22"/>
      <c r="E108" s="19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1"/>
      <c r="D109" s="22"/>
      <c r="E109" s="19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1"/>
      <c r="D110" s="22"/>
      <c r="E110" s="19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1"/>
      <c r="D111" s="22"/>
      <c r="E111" s="19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1"/>
      <c r="D112" s="22"/>
      <c r="E112" s="19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1"/>
      <c r="D113" s="22"/>
      <c r="E113" s="19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1"/>
      <c r="D114" s="22"/>
      <c r="E114" s="19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1"/>
      <c r="D115" s="22"/>
      <c r="E115" s="19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1"/>
      <c r="D116" s="22"/>
      <c r="E116" s="19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1"/>
      <c r="D117" s="22"/>
      <c r="E117" s="19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1"/>
      <c r="D118" s="22"/>
      <c r="E118" s="19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1"/>
      <c r="D119" s="22"/>
      <c r="E119" s="19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1"/>
      <c r="D120" s="22"/>
      <c r="E120" s="19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1"/>
      <c r="D121" s="22"/>
      <c r="E121" s="19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1"/>
      <c r="D122" s="22"/>
      <c r="E122" s="19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1"/>
      <c r="D123" s="22"/>
      <c r="E123" s="19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1"/>
      <c r="D124" s="22"/>
      <c r="E124" s="19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1"/>
      <c r="D125" s="22"/>
      <c r="E125" s="19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1"/>
      <c r="D126" s="22"/>
      <c r="E126" s="19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1"/>
      <c r="D127" s="22"/>
      <c r="E127" s="19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1"/>
      <c r="D128" s="22"/>
      <c r="E128" s="19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1"/>
      <c r="D129" s="22"/>
      <c r="E129" s="19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1"/>
      <c r="D130" s="22"/>
      <c r="E130" s="19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1"/>
      <c r="D131" s="22"/>
      <c r="E131" s="19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1"/>
      <c r="D132" s="22"/>
      <c r="E132" s="19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1"/>
      <c r="D133" s="22"/>
      <c r="E133" s="19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1"/>
      <c r="D134" s="22"/>
      <c r="E134" s="19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1"/>
      <c r="D135" s="22"/>
      <c r="E135" s="19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1"/>
      <c r="D136" s="22"/>
      <c r="E136" s="19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1"/>
      <c r="D137" s="22"/>
      <c r="E137" s="19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1"/>
      <c r="D138" s="22"/>
      <c r="E138" s="19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1"/>
      <c r="D139" s="22"/>
      <c r="E139" s="19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1"/>
      <c r="D140" s="22"/>
      <c r="E140" s="19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1"/>
      <c r="D141" s="22"/>
      <c r="E141" s="19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1"/>
      <c r="D142" s="22"/>
      <c r="E142" s="19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1"/>
      <c r="D143" s="22"/>
      <c r="E143" s="19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1"/>
      <c r="D144" s="22"/>
      <c r="E144" s="19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1"/>
      <c r="D145" s="22"/>
      <c r="E145" s="19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1"/>
      <c r="D146" s="22"/>
      <c r="E146" s="19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1"/>
      <c r="D147" s="22"/>
      <c r="E147" s="19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1"/>
      <c r="D148" s="22"/>
      <c r="E148" s="19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1"/>
      <c r="D149" s="22"/>
      <c r="E149" s="19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1"/>
      <c r="D150" s="22"/>
      <c r="E150" s="19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1"/>
      <c r="D151" s="22"/>
      <c r="E151" s="19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1"/>
      <c r="D152" s="22"/>
      <c r="E152" s="19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1"/>
      <c r="D153" s="22"/>
      <c r="E153" s="19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1"/>
      <c r="D154" s="22"/>
      <c r="E154" s="19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1"/>
      <c r="D155" s="22"/>
      <c r="E155" s="19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1"/>
      <c r="D156" s="22"/>
      <c r="E156" s="19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1"/>
      <c r="D157" s="22"/>
      <c r="E157" s="19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1"/>
      <c r="D158" s="22"/>
      <c r="E158" s="19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1"/>
      <c r="D159" s="22"/>
      <c r="E159" s="19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1"/>
      <c r="D160" s="22"/>
      <c r="E160" s="19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1"/>
      <c r="D161" s="22"/>
      <c r="E161" s="19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1"/>
      <c r="D162" s="22"/>
      <c r="E162" s="19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1"/>
      <c r="D163" s="22"/>
      <c r="E163" s="19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1"/>
      <c r="D164" s="22"/>
      <c r="E164" s="19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1"/>
      <c r="D165" s="22"/>
      <c r="E165" s="19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1"/>
      <c r="D166" s="22"/>
      <c r="E166" s="19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1"/>
      <c r="D167" s="22"/>
      <c r="E167" s="19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1"/>
      <c r="D168" s="22"/>
      <c r="E168" s="19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1"/>
      <c r="D169" s="22"/>
      <c r="E169" s="19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1"/>
      <c r="D170" s="22"/>
      <c r="E170" s="19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1"/>
      <c r="D171" s="22"/>
      <c r="E171" s="19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1"/>
      <c r="D172" s="22"/>
      <c r="E172" s="19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1"/>
      <c r="D173" s="22"/>
      <c r="E173" s="19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1"/>
      <c r="D174" s="22"/>
      <c r="E174" s="19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1"/>
      <c r="D175" s="22"/>
      <c r="E175" s="19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1"/>
      <c r="D176" s="22"/>
      <c r="E176" s="19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1"/>
      <c r="D177" s="22"/>
      <c r="E177" s="19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1"/>
      <c r="D178" s="22"/>
      <c r="E178" s="19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1"/>
      <c r="D179" s="22"/>
      <c r="E179" s="19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1"/>
      <c r="D180" s="22"/>
      <c r="E180" s="19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1"/>
      <c r="D181" s="22"/>
      <c r="E181" s="19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1"/>
      <c r="D182" s="22"/>
      <c r="E182" s="19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1"/>
      <c r="D183" s="22"/>
      <c r="E183" s="19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1"/>
      <c r="D184" s="22"/>
      <c r="E184" s="19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1"/>
      <c r="D185" s="22"/>
      <c r="E185" s="19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1"/>
      <c r="D186" s="22"/>
      <c r="E186" s="19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1"/>
      <c r="D187" s="22"/>
      <c r="E187" s="19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1"/>
      <c r="D188" s="22"/>
      <c r="E188" s="19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1"/>
      <c r="D189" s="22"/>
      <c r="E189" s="19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1"/>
      <c r="D190" s="22"/>
      <c r="E190" s="19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1"/>
      <c r="D191" s="22"/>
      <c r="E191" s="19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1"/>
      <c r="D192" s="22"/>
      <c r="E192" s="19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1"/>
      <c r="D193" s="22"/>
      <c r="E193" s="19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1"/>
      <c r="D194" s="22"/>
      <c r="E194" s="19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1"/>
      <c r="D195" s="22"/>
      <c r="E195" s="19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1"/>
      <c r="D196" s="22"/>
      <c r="E196" s="19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1"/>
      <c r="D197" s="22"/>
      <c r="E197" s="19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1"/>
      <c r="D198" s="22"/>
      <c r="E198" s="19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1"/>
      <c r="D199" s="22"/>
      <c r="E199" s="19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1"/>
      <c r="D200" s="22"/>
      <c r="E200" s="19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1"/>
      <c r="D201" s="22"/>
      <c r="E201" s="19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1"/>
      <c r="D202" s="22"/>
      <c r="E202" s="19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1"/>
      <c r="D203" s="22"/>
      <c r="E203" s="19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1"/>
      <c r="D204" s="22"/>
      <c r="E204" s="19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1"/>
      <c r="D205" s="22"/>
      <c r="E205" s="19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1"/>
      <c r="D206" s="22"/>
      <c r="E206" s="19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1"/>
      <c r="D207" s="22"/>
      <c r="E207" s="19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1"/>
      <c r="D208" s="22"/>
      <c r="E208" s="19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1"/>
      <c r="D209" s="22"/>
      <c r="E209" s="19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1"/>
      <c r="D210" s="22"/>
      <c r="E210" s="19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1"/>
      <c r="D211" s="22"/>
      <c r="E211" s="19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1"/>
      <c r="D212" s="22"/>
      <c r="E212" s="19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1"/>
      <c r="D213" s="22"/>
      <c r="E213" s="19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1"/>
      <c r="D214" s="22"/>
      <c r="E214" s="19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1"/>
      <c r="D215" s="22"/>
      <c r="E215" s="19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1"/>
      <c r="D216" s="22"/>
      <c r="E216" s="19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1"/>
      <c r="D217" s="22"/>
      <c r="E217" s="19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1"/>
      <c r="D218" s="22"/>
      <c r="E218" s="19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1"/>
      <c r="D219" s="22"/>
      <c r="E219" s="19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1"/>
      <c r="D220" s="22"/>
      <c r="E220" s="19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1"/>
      <c r="D221" s="22"/>
      <c r="E221" s="19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1"/>
      <c r="D222" s="22"/>
      <c r="E222" s="19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1"/>
      <c r="D223" s="22"/>
      <c r="E223" s="19"/>
      <c r="F223" s="19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1"/>
      <c r="D224" s="22"/>
      <c r="E224" s="19"/>
      <c r="F224" s="19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1"/>
      <c r="D225" s="22"/>
      <c r="E225" s="19"/>
      <c r="F225" s="19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1"/>
      <c r="D226" s="22"/>
      <c r="E226" s="19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1"/>
      <c r="D227" s="22"/>
      <c r="E227" s="19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1"/>
      <c r="D228" s="22"/>
      <c r="E228" s="19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1"/>
      <c r="D229" s="22"/>
      <c r="E229" s="19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1"/>
      <c r="D230" s="22"/>
      <c r="E230" s="19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1"/>
      <c r="D231" s="22"/>
      <c r="E231" s="19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1"/>
      <c r="D232" s="22"/>
      <c r="E232" s="19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1"/>
      <c r="D233" s="22"/>
      <c r="E233" s="19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1"/>
      <c r="D234" s="22"/>
      <c r="E234" s="19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1"/>
      <c r="D235" s="22"/>
      <c r="E235" s="19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1"/>
      <c r="D236" s="22"/>
      <c r="E236" s="19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1"/>
      <c r="D237" s="22"/>
      <c r="E237" s="19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1"/>
      <c r="D238" s="22"/>
      <c r="E238" s="19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1"/>
      <c r="D239" s="22"/>
      <c r="E239" s="19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1"/>
      <c r="D240" s="22"/>
      <c r="E240" s="19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1"/>
      <c r="D241" s="22"/>
      <c r="E241" s="19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1"/>
      <c r="D242" s="22"/>
      <c r="E242" s="19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1"/>
      <c r="D243" s="22"/>
      <c r="E243" s="19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1"/>
      <c r="D244" s="22"/>
      <c r="E244" s="19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1"/>
      <c r="D245" s="22"/>
      <c r="E245" s="19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1"/>
      <c r="D246" s="22"/>
      <c r="E246" s="19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1"/>
      <c r="D247" s="22"/>
      <c r="E247" s="19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1"/>
      <c r="D248" s="22"/>
      <c r="E248" s="19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1"/>
      <c r="D249" s="22"/>
      <c r="E249" s="19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1"/>
      <c r="D250" s="22"/>
      <c r="E250" s="19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1"/>
      <c r="D251" s="22"/>
      <c r="E251" s="19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1"/>
      <c r="D252" s="22"/>
      <c r="E252" s="19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1"/>
      <c r="D253" s="22"/>
      <c r="E253" s="19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1"/>
      <c r="D254" s="22"/>
      <c r="E254" s="19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1"/>
      <c r="D255" s="22"/>
      <c r="E255" s="19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1"/>
      <c r="D256" s="22"/>
      <c r="E256" s="19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1"/>
      <c r="D257" s="22"/>
      <c r="E257" s="19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1"/>
      <c r="D258" s="22"/>
      <c r="E258" s="19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1"/>
      <c r="D259" s="22"/>
      <c r="E259" s="19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1"/>
      <c r="D260" s="22"/>
      <c r="E260" s="19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1"/>
      <c r="D261" s="22"/>
      <c r="E261" s="19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1"/>
      <c r="D262" s="22"/>
      <c r="E262" s="19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1"/>
      <c r="D263" s="22"/>
      <c r="E263" s="19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1"/>
      <c r="D264" s="22"/>
      <c r="E264" s="19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1"/>
      <c r="D265" s="22"/>
      <c r="E265" s="19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1"/>
      <c r="D266" s="22"/>
      <c r="E266" s="19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1"/>
      <c r="D267" s="22"/>
      <c r="E267" s="19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1"/>
      <c r="D268" s="22"/>
      <c r="E268" s="19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1"/>
      <c r="D269" s="22"/>
      <c r="E269" s="19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1"/>
      <c r="D270" s="22"/>
      <c r="E270" s="19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1"/>
      <c r="D271" s="22"/>
      <c r="E271" s="19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1"/>
      <c r="D272" s="22"/>
      <c r="E272" s="19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1"/>
      <c r="D273" s="22"/>
      <c r="E273" s="19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1"/>
      <c r="D274" s="22"/>
      <c r="E274" s="19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1"/>
      <c r="D275" s="22"/>
      <c r="E275" s="19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1"/>
      <c r="D276" s="22"/>
      <c r="E276" s="19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1"/>
      <c r="D277" s="22"/>
      <c r="E277" s="19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1"/>
      <c r="D278" s="22"/>
      <c r="E278" s="19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1"/>
      <c r="D279" s="22"/>
      <c r="E279" s="19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1"/>
      <c r="D280" s="22"/>
      <c r="E280" s="19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1"/>
      <c r="D281" s="22"/>
      <c r="E281" s="19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1"/>
      <c r="D282" s="22"/>
      <c r="E282" s="19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1"/>
      <c r="D283" s="22"/>
      <c r="E283" s="19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1"/>
      <c r="D284" s="22"/>
      <c r="E284" s="19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1"/>
      <c r="D285" s="22"/>
      <c r="E285" s="19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1"/>
      <c r="D286" s="22"/>
      <c r="E286" s="19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1"/>
      <c r="D287" s="22"/>
      <c r="E287" s="19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1"/>
      <c r="D288" s="22"/>
      <c r="E288" s="19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1"/>
      <c r="D289" s="22"/>
      <c r="E289" s="19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1"/>
      <c r="D290" s="22"/>
      <c r="E290" s="19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1"/>
      <c r="D291" s="22"/>
      <c r="E291" s="19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1"/>
      <c r="D292" s="22"/>
      <c r="E292" s="19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1"/>
      <c r="D293" s="22"/>
      <c r="E293" s="19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1"/>
      <c r="D294" s="22"/>
      <c r="E294" s="19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1"/>
      <c r="D295" s="22"/>
      <c r="E295" s="19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1"/>
      <c r="D296" s="22"/>
      <c r="E296" s="19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1"/>
      <c r="D297" s="22"/>
      <c r="E297" s="19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1"/>
      <c r="D298" s="22"/>
      <c r="E298" s="19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1"/>
      <c r="D299" s="22"/>
      <c r="E299" s="19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1"/>
      <c r="D300" s="22"/>
      <c r="E300" s="19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1"/>
      <c r="D301" s="22"/>
      <c r="E301" s="19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1"/>
      <c r="D302" s="22"/>
      <c r="E302" s="19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1"/>
      <c r="D303" s="22"/>
      <c r="E303" s="19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1"/>
      <c r="D304" s="22"/>
      <c r="E304" s="19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1"/>
      <c r="D305" s="22"/>
      <c r="E305" s="19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1"/>
      <c r="D306" s="22"/>
      <c r="E306" s="19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1"/>
      <c r="D307" s="22"/>
      <c r="E307" s="19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1"/>
      <c r="D308" s="22"/>
      <c r="E308" s="19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1"/>
      <c r="D309" s="22"/>
      <c r="E309" s="19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1"/>
      <c r="D310" s="22"/>
      <c r="E310" s="19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1"/>
      <c r="D311" s="22"/>
      <c r="E311" s="19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1"/>
      <c r="D312" s="22"/>
      <c r="E312" s="19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1"/>
      <c r="D313" s="22"/>
      <c r="E313" s="19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1"/>
      <c r="D314" s="22"/>
      <c r="E314" s="19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1"/>
      <c r="D315" s="22"/>
      <c r="E315" s="19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1"/>
      <c r="D316" s="22"/>
      <c r="E316" s="19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1"/>
      <c r="D317" s="22"/>
      <c r="E317" s="19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1"/>
      <c r="D318" s="22"/>
      <c r="E318" s="19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1"/>
      <c r="D319" s="22"/>
      <c r="E319" s="19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1"/>
      <c r="D320" s="22"/>
      <c r="E320" s="19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1"/>
      <c r="D321" s="22"/>
      <c r="E321" s="19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1"/>
      <c r="D322" s="22"/>
      <c r="E322" s="19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1"/>
      <c r="D323" s="22"/>
      <c r="E323" s="19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1"/>
      <c r="D324" s="22"/>
      <c r="E324" s="19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1"/>
      <c r="D325" s="22"/>
      <c r="E325" s="19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1"/>
      <c r="D326" s="22"/>
      <c r="E326" s="19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1"/>
      <c r="D327" s="22"/>
      <c r="E327" s="19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1"/>
      <c r="D328" s="22"/>
      <c r="E328" s="19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1"/>
      <c r="D329" s="22"/>
      <c r="E329" s="19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1"/>
      <c r="D330" s="22"/>
      <c r="E330" s="19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3"/>
      <c r="C331" s="23"/>
      <c r="D331" s="23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3"/>
      <c r="C332" s="23"/>
      <c r="D332" s="23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3"/>
      <c r="C333" s="23"/>
      <c r="D333" s="23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DM391" s="1"/>
      <c r="DN391" s="1"/>
      <c r="DO391" s="1"/>
      <c r="DP391" s="1"/>
      <c r="DQ391" s="1"/>
      <c r="DR391" s="1"/>
      <c r="DS391" s="1"/>
      <c r="DT391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94"/>
  <sheetViews>
    <sheetView showGridLines="0" zoomScaleNormal="100" workbookViewId="0">
      <selection activeCell="B6" sqref="B6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40"/>
      <c r="C4" s="40"/>
      <c r="D4" s="4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5</v>
      </c>
      <c r="C6" s="30" t="s">
        <v>11</v>
      </c>
      <c r="D6" s="31" t="s">
        <v>6</v>
      </c>
      <c r="E6" s="31" t="s">
        <v>8</v>
      </c>
      <c r="F6" s="30" t="s">
        <v>9</v>
      </c>
      <c r="G6" s="3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+SUM(D8:D15)</f>
        <v>761</v>
      </c>
      <c r="E7" s="26">
        <f>+SUMPRODUCT(D8:D1552,E8:E1552)/D7</f>
        <v>18.18357424441524</v>
      </c>
      <c r="F7" s="8" t="s">
        <v>0</v>
      </c>
      <c r="G7" s="6" t="s">
        <v>3</v>
      </c>
    </row>
    <row r="8" spans="1:124" s="5" customFormat="1">
      <c r="A8" s="11"/>
      <c r="B8" s="14">
        <v>45222</v>
      </c>
      <c r="C8" s="32">
        <v>0.41681712962599704</v>
      </c>
      <c r="D8" s="33">
        <v>55</v>
      </c>
      <c r="E8" s="34">
        <v>18.3</v>
      </c>
      <c r="F8" s="17" t="s">
        <v>0</v>
      </c>
      <c r="G8" s="18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45222</v>
      </c>
      <c r="C9" s="32">
        <v>0.41710648148000473</v>
      </c>
      <c r="D9" s="33">
        <v>95</v>
      </c>
      <c r="E9" s="34">
        <v>18.3</v>
      </c>
      <c r="F9" s="17" t="s">
        <v>0</v>
      </c>
      <c r="G9" s="18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45222</v>
      </c>
      <c r="C10" s="32">
        <v>0.65630787036934635</v>
      </c>
      <c r="D10" s="33">
        <v>150</v>
      </c>
      <c r="E10" s="34">
        <v>18.05</v>
      </c>
      <c r="F10" s="17" t="s">
        <v>0</v>
      </c>
      <c r="G10" s="18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45222</v>
      </c>
      <c r="C11" s="32">
        <v>0.72130787037167465</v>
      </c>
      <c r="D11" s="33">
        <v>25</v>
      </c>
      <c r="E11" s="34">
        <v>18</v>
      </c>
      <c r="F11" s="17" t="s">
        <v>0</v>
      </c>
      <c r="G11" s="18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45222</v>
      </c>
      <c r="C12" s="32">
        <v>0.72678240740788169</v>
      </c>
      <c r="D12" s="33">
        <v>165</v>
      </c>
      <c r="E12" s="34">
        <v>18.2</v>
      </c>
      <c r="F12" s="17" t="s">
        <v>0</v>
      </c>
      <c r="G12" s="18" t="s">
        <v>3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45222</v>
      </c>
      <c r="C13" s="32">
        <v>0.72712962963123573</v>
      </c>
      <c r="D13" s="33">
        <v>100</v>
      </c>
      <c r="E13" s="34">
        <v>18.2</v>
      </c>
      <c r="F13" s="17" t="s">
        <v>0</v>
      </c>
      <c r="G13" s="18" t="s">
        <v>3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>
      <c r="B14" s="14">
        <v>45222</v>
      </c>
      <c r="C14" s="32">
        <v>0.72747685185458977</v>
      </c>
      <c r="D14" s="33">
        <v>152</v>
      </c>
      <c r="E14" s="34">
        <v>18.2</v>
      </c>
      <c r="F14" s="17" t="s">
        <v>0</v>
      </c>
      <c r="G14" s="18" t="s">
        <v>3</v>
      </c>
      <c r="DM14" s="1"/>
      <c r="DN14" s="1"/>
      <c r="DO14" s="1"/>
      <c r="DP14" s="1"/>
      <c r="DQ14" s="1"/>
      <c r="DR14" s="1"/>
      <c r="DS14" s="1"/>
      <c r="DT14" s="1"/>
    </row>
    <row r="15" spans="1:124">
      <c r="B15" s="14">
        <v>45222</v>
      </c>
      <c r="C15" s="32">
        <v>0.72912037037167465</v>
      </c>
      <c r="D15" s="33">
        <v>19</v>
      </c>
      <c r="E15" s="34">
        <v>18.2</v>
      </c>
      <c r="F15" s="17" t="s">
        <v>0</v>
      </c>
      <c r="G15" s="18" t="s">
        <v>3</v>
      </c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0"/>
      <c r="D16" s="21"/>
      <c r="E16" s="22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0"/>
      <c r="D17" s="21"/>
      <c r="E17" s="22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0"/>
      <c r="D18" s="21"/>
      <c r="E18" s="22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0"/>
      <c r="D19" s="21"/>
      <c r="E19" s="22"/>
      <c r="F19" s="19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0"/>
      <c r="D20" s="21"/>
      <c r="E20" s="22"/>
      <c r="F20" s="19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0"/>
      <c r="D21" s="21"/>
      <c r="E21" s="22"/>
      <c r="F21" s="19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0"/>
      <c r="D22" s="21"/>
      <c r="E22" s="22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0"/>
      <c r="D23" s="21"/>
      <c r="E23" s="22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0"/>
      <c r="D24" s="21"/>
      <c r="E24" s="22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0"/>
      <c r="D25" s="21"/>
      <c r="E25" s="22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0"/>
      <c r="D26" s="21"/>
      <c r="E26" s="22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M223" s="28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M224" s="28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M225" s="28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0"/>
      <c r="D329" s="21"/>
      <c r="E329" s="22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0"/>
      <c r="D330" s="21"/>
      <c r="E330" s="22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0"/>
      <c r="C331" s="20"/>
      <c r="D331" s="21"/>
      <c r="E331" s="22"/>
      <c r="F331" s="19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0"/>
      <c r="C332" s="20"/>
      <c r="D332" s="21"/>
      <c r="E332" s="22"/>
      <c r="F332" s="19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0"/>
      <c r="C333" s="20"/>
      <c r="D333" s="21"/>
      <c r="E333" s="22"/>
      <c r="F333" s="19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E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E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E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E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E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E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E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3"/>
      <c r="C391" s="23"/>
      <c r="D391" s="23"/>
      <c r="E391" s="23"/>
      <c r="DM391" s="1"/>
      <c r="DN391" s="1"/>
      <c r="DO391" s="1"/>
      <c r="DP391" s="1"/>
      <c r="DQ391" s="1"/>
      <c r="DR391" s="1"/>
      <c r="DS391" s="1"/>
      <c r="DT391" s="1"/>
    </row>
    <row r="392" spans="2:124">
      <c r="B392" s="23"/>
      <c r="C392" s="23"/>
      <c r="D392" s="23"/>
      <c r="E392" s="23"/>
      <c r="DM392" s="1"/>
      <c r="DN392" s="1"/>
      <c r="DO392" s="1"/>
      <c r="DP392" s="1"/>
      <c r="DQ392" s="1"/>
      <c r="DR392" s="1"/>
      <c r="DS392" s="1"/>
      <c r="DT392" s="1"/>
    </row>
    <row r="393" spans="2:124">
      <c r="B393" s="23"/>
      <c r="C393" s="23"/>
      <c r="D393" s="23"/>
      <c r="E393" s="23"/>
      <c r="DM393" s="1"/>
      <c r="DN393" s="1"/>
      <c r="DO393" s="1"/>
      <c r="DP393" s="1"/>
      <c r="DQ393" s="1"/>
      <c r="DR393" s="1"/>
      <c r="DS393" s="1"/>
      <c r="DT393" s="1"/>
    </row>
    <row r="394" spans="2:124">
      <c r="DM394" s="1"/>
      <c r="DN394" s="1"/>
      <c r="DO394" s="1"/>
      <c r="DP394" s="1"/>
      <c r="DQ394" s="1"/>
      <c r="DR394" s="1"/>
      <c r="DS394" s="1"/>
      <c r="DT394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92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40"/>
      <c r="C4" s="40"/>
      <c r="D4" s="4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5</v>
      </c>
      <c r="C6" s="30" t="s">
        <v>11</v>
      </c>
      <c r="D6" s="31" t="s">
        <v>6</v>
      </c>
      <c r="E6" s="31" t="s">
        <v>8</v>
      </c>
      <c r="F6" s="30" t="s">
        <v>9</v>
      </c>
      <c r="G6" s="3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+SUM(D8:D14)</f>
        <v>611</v>
      </c>
      <c r="E7" s="26">
        <f>+SUMPRODUCT(D8:D1550,E8:E1550)/D7</f>
        <v>18.233633387888705</v>
      </c>
      <c r="F7" s="8" t="s">
        <v>0</v>
      </c>
      <c r="G7" s="6" t="s">
        <v>3</v>
      </c>
    </row>
    <row r="8" spans="1:124" s="5" customFormat="1">
      <c r="A8" s="11"/>
      <c r="B8" s="14">
        <v>45223</v>
      </c>
      <c r="C8" s="32">
        <v>0.4153356481474475</v>
      </c>
      <c r="D8" s="33">
        <v>200</v>
      </c>
      <c r="E8" s="34">
        <v>18.2</v>
      </c>
      <c r="F8" s="17" t="s">
        <v>0</v>
      </c>
      <c r="G8" s="18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45223</v>
      </c>
      <c r="C9" s="32">
        <v>0.64935185185458977</v>
      </c>
      <c r="D9" s="33">
        <v>200</v>
      </c>
      <c r="E9" s="34">
        <v>18.25</v>
      </c>
      <c r="F9" s="17" t="s">
        <v>0</v>
      </c>
      <c r="G9" s="18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45223</v>
      </c>
      <c r="C10" s="32">
        <v>0.64942129629343981</v>
      </c>
      <c r="D10" s="33">
        <v>150</v>
      </c>
      <c r="E10" s="34">
        <v>18.25</v>
      </c>
      <c r="F10" s="17" t="s">
        <v>0</v>
      </c>
      <c r="G10" s="18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45223</v>
      </c>
      <c r="C11" s="32">
        <v>0.70520833333284827</v>
      </c>
      <c r="D11" s="33">
        <v>54</v>
      </c>
      <c r="E11" s="34">
        <v>18.25</v>
      </c>
      <c r="F11" s="17" t="s">
        <v>0</v>
      </c>
      <c r="G11" s="18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14">
        <v>45223</v>
      </c>
      <c r="C12" s="32">
        <v>0.71555555555823958</v>
      </c>
      <c r="D12" s="33">
        <v>2</v>
      </c>
      <c r="E12" s="34">
        <v>18.25</v>
      </c>
      <c r="F12" s="17" t="s">
        <v>0</v>
      </c>
      <c r="G12" s="18" t="s">
        <v>3</v>
      </c>
    </row>
    <row r="13" spans="1:124">
      <c r="B13" s="14">
        <v>45223</v>
      </c>
      <c r="C13" s="32">
        <v>0.72063657407124992</v>
      </c>
      <c r="D13" s="33">
        <v>1</v>
      </c>
      <c r="E13" s="34">
        <v>18.25</v>
      </c>
      <c r="F13" s="17" t="s">
        <v>0</v>
      </c>
      <c r="G13" s="18" t="s">
        <v>3</v>
      </c>
      <c r="DM13" s="1"/>
      <c r="DN13" s="1"/>
      <c r="DO13" s="1"/>
      <c r="DP13" s="1"/>
      <c r="DQ13" s="1"/>
      <c r="DR13" s="1"/>
      <c r="DS13" s="1"/>
      <c r="DT13" s="1"/>
    </row>
    <row r="14" spans="1:124">
      <c r="B14" s="14">
        <v>45223</v>
      </c>
      <c r="C14" s="32">
        <v>0.72906250000232831</v>
      </c>
      <c r="D14" s="33">
        <v>4</v>
      </c>
      <c r="E14" s="34">
        <v>18.25</v>
      </c>
      <c r="F14" s="17" t="s">
        <v>0</v>
      </c>
      <c r="G14" s="18" t="s">
        <v>3</v>
      </c>
      <c r="DM14" s="1"/>
      <c r="DN14" s="1"/>
      <c r="DO14" s="1"/>
      <c r="DP14" s="1"/>
      <c r="DQ14" s="1"/>
      <c r="DR14" s="1"/>
      <c r="DS14" s="1"/>
      <c r="DT14" s="1"/>
    </row>
    <row r="15" spans="1:124">
      <c r="B15" s="20"/>
      <c r="C15" s="20"/>
      <c r="D15" s="21"/>
      <c r="E15" s="22"/>
      <c r="F15" s="19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0"/>
      <c r="D16" s="21"/>
      <c r="E16" s="22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0"/>
      <c r="D17" s="21"/>
      <c r="E17" s="22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0"/>
      <c r="D18" s="21"/>
      <c r="E18" s="22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0"/>
      <c r="D19" s="21"/>
      <c r="E19" s="22"/>
      <c r="F19" s="19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0"/>
      <c r="D20" s="21"/>
      <c r="E20" s="22"/>
      <c r="F20" s="19"/>
      <c r="M20" s="28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0"/>
      <c r="D21" s="21"/>
      <c r="E21" s="22"/>
      <c r="F21" s="19"/>
      <c r="M21" s="28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0"/>
      <c r="D22" s="21"/>
      <c r="E22" s="22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0"/>
      <c r="D23" s="21"/>
      <c r="E23" s="22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0"/>
      <c r="D24" s="21"/>
      <c r="E24" s="22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0"/>
      <c r="D25" s="21"/>
      <c r="E25" s="22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0"/>
      <c r="D26" s="21"/>
      <c r="E26" s="22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M223" s="28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0"/>
      <c r="D329" s="21"/>
      <c r="E329" s="22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0"/>
      <c r="D330" s="21"/>
      <c r="E330" s="22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0"/>
      <c r="C331" s="20"/>
      <c r="D331" s="21"/>
      <c r="E331" s="22"/>
      <c r="F331" s="19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3"/>
      <c r="C332" s="23"/>
      <c r="D332" s="23"/>
      <c r="E332" s="23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3"/>
      <c r="C333" s="23"/>
      <c r="D333" s="23"/>
      <c r="E333" s="23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E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E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E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E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E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E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E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3"/>
      <c r="C391" s="23"/>
      <c r="D391" s="23"/>
      <c r="E391" s="23"/>
      <c r="DM391" s="1"/>
      <c r="DN391" s="1"/>
      <c r="DO391" s="1"/>
      <c r="DP391" s="1"/>
      <c r="DQ391" s="1"/>
      <c r="DR391" s="1"/>
      <c r="DS391" s="1"/>
      <c r="DT391" s="1"/>
    </row>
    <row r="392" spans="2:124">
      <c r="DM392" s="1"/>
      <c r="DN392" s="1"/>
      <c r="DO392" s="1"/>
      <c r="DP392" s="1"/>
      <c r="DQ392" s="1"/>
      <c r="DR392" s="1"/>
      <c r="DS392" s="1"/>
      <c r="DT392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92"/>
  <sheetViews>
    <sheetView showGridLines="0" zoomScaleNormal="100" workbookViewId="0">
      <selection activeCell="D8" sqref="D8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40"/>
      <c r="C4" s="40"/>
      <c r="D4" s="4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5</v>
      </c>
      <c r="C6" s="30" t="s">
        <v>11</v>
      </c>
      <c r="D6" s="31" t="s">
        <v>6</v>
      </c>
      <c r="E6" s="31" t="s">
        <v>8</v>
      </c>
      <c r="F6" s="30" t="s">
        <v>9</v>
      </c>
      <c r="G6" s="3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+SUM(D8:D15)</f>
        <v>780</v>
      </c>
      <c r="E7" s="26">
        <f>+SUMPRODUCT(D8:D1550,E8:E1550)/D7</f>
        <v>18.450897435897435</v>
      </c>
      <c r="F7" s="8" t="s">
        <v>0</v>
      </c>
      <c r="G7" s="6" t="s">
        <v>3</v>
      </c>
    </row>
    <row r="8" spans="1:124" s="5" customFormat="1">
      <c r="A8" s="11"/>
      <c r="B8" s="14">
        <v>45224</v>
      </c>
      <c r="C8" s="32">
        <v>0.62511574073869269</v>
      </c>
      <c r="D8" s="33">
        <v>200</v>
      </c>
      <c r="E8" s="34">
        <v>18.399999999999999</v>
      </c>
      <c r="F8" s="35" t="s">
        <v>0</v>
      </c>
      <c r="G8" s="18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45224</v>
      </c>
      <c r="C9" s="32">
        <v>0.62511574073869269</v>
      </c>
      <c r="D9" s="33">
        <v>200</v>
      </c>
      <c r="E9" s="34">
        <v>18.5</v>
      </c>
      <c r="F9" s="35" t="s">
        <v>0</v>
      </c>
      <c r="G9" s="18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45224</v>
      </c>
      <c r="C10" s="32">
        <v>0.71444444444205146</v>
      </c>
      <c r="D10" s="33">
        <v>20</v>
      </c>
      <c r="E10" s="34">
        <v>18.3</v>
      </c>
      <c r="F10" s="35" t="s">
        <v>0</v>
      </c>
      <c r="G10" s="18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45224</v>
      </c>
      <c r="C11" s="32">
        <v>0.71444444444205146</v>
      </c>
      <c r="D11" s="33">
        <v>20</v>
      </c>
      <c r="E11" s="34">
        <v>18.399999999999999</v>
      </c>
      <c r="F11" s="35" t="s">
        <v>0</v>
      </c>
      <c r="G11" s="18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14">
        <v>45224</v>
      </c>
      <c r="C12" s="32">
        <v>0.71458333333430346</v>
      </c>
      <c r="D12" s="33">
        <v>100</v>
      </c>
      <c r="E12" s="34">
        <v>18.399999999999999</v>
      </c>
      <c r="F12" s="35" t="s">
        <v>0</v>
      </c>
      <c r="G12" s="18" t="s">
        <v>3</v>
      </c>
      <c r="DM12" s="1"/>
      <c r="DN12" s="1"/>
      <c r="DO12" s="1"/>
      <c r="DP12" s="1"/>
      <c r="DQ12" s="1"/>
      <c r="DR12" s="1"/>
      <c r="DS12" s="1"/>
      <c r="DT12" s="1"/>
    </row>
    <row r="13" spans="1:124">
      <c r="B13" s="14">
        <v>45224</v>
      </c>
      <c r="C13" s="32">
        <v>0.72203703703416977</v>
      </c>
      <c r="D13" s="33">
        <v>21</v>
      </c>
      <c r="E13" s="34">
        <v>18.399999999999999</v>
      </c>
      <c r="F13" s="35" t="s">
        <v>0</v>
      </c>
      <c r="G13" s="18" t="s">
        <v>3</v>
      </c>
      <c r="DM13" s="1"/>
      <c r="DN13" s="1"/>
      <c r="DO13" s="1"/>
      <c r="DP13" s="1"/>
      <c r="DQ13" s="1"/>
      <c r="DR13" s="1"/>
      <c r="DS13" s="1"/>
      <c r="DT13" s="1"/>
    </row>
    <row r="14" spans="1:124">
      <c r="B14" s="14">
        <v>45224</v>
      </c>
      <c r="C14" s="32">
        <v>0.7227083333345945</v>
      </c>
      <c r="D14" s="33">
        <v>2</v>
      </c>
      <c r="E14" s="34">
        <v>18.399999999999999</v>
      </c>
      <c r="F14" s="35" t="s">
        <v>0</v>
      </c>
      <c r="G14" s="18" t="s">
        <v>3</v>
      </c>
      <c r="DM14" s="1"/>
      <c r="DN14" s="1"/>
      <c r="DO14" s="1"/>
      <c r="DP14" s="1"/>
      <c r="DQ14" s="1"/>
      <c r="DR14" s="1"/>
      <c r="DS14" s="1"/>
      <c r="DT14" s="1"/>
    </row>
    <row r="15" spans="1:124">
      <c r="B15" s="14">
        <v>45224</v>
      </c>
      <c r="C15" s="32">
        <v>0.72678240740788169</v>
      </c>
      <c r="D15" s="33">
        <v>217</v>
      </c>
      <c r="E15" s="34">
        <v>18.5</v>
      </c>
      <c r="F15" s="35" t="s">
        <v>0</v>
      </c>
      <c r="G15" s="18" t="s">
        <v>3</v>
      </c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0"/>
      <c r="D16" s="21"/>
      <c r="E16" s="22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0"/>
      <c r="D17" s="21"/>
      <c r="E17" s="22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0"/>
      <c r="D18" s="21"/>
      <c r="E18" s="22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0"/>
      <c r="D19" s="21"/>
      <c r="E19" s="22"/>
      <c r="F19" s="19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0"/>
      <c r="D20" s="21"/>
      <c r="E20" s="22"/>
      <c r="F20" s="19"/>
      <c r="M20" s="28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0"/>
      <c r="D21" s="21"/>
      <c r="E21" s="22"/>
      <c r="F21" s="19"/>
      <c r="M21" s="28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0"/>
      <c r="D22" s="21"/>
      <c r="E22" s="22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0"/>
      <c r="D23" s="21"/>
      <c r="E23" s="22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0"/>
      <c r="D24" s="21"/>
      <c r="E24" s="22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0"/>
      <c r="D25" s="21"/>
      <c r="E25" s="22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0"/>
      <c r="D26" s="21"/>
      <c r="E26" s="22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M223" s="28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0"/>
      <c r="D329" s="21"/>
      <c r="E329" s="22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0"/>
      <c r="D330" s="21"/>
      <c r="E330" s="22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0"/>
      <c r="C331" s="20"/>
      <c r="D331" s="21"/>
      <c r="E331" s="22"/>
      <c r="F331" s="19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3"/>
      <c r="C332" s="23"/>
      <c r="D332" s="23"/>
      <c r="E332" s="23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3"/>
      <c r="C333" s="23"/>
      <c r="D333" s="23"/>
      <c r="E333" s="23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E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E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E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E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E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E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E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3"/>
      <c r="C391" s="23"/>
      <c r="D391" s="23"/>
      <c r="E391" s="23"/>
      <c r="DM391" s="1"/>
      <c r="DN391" s="1"/>
      <c r="DO391" s="1"/>
      <c r="DP391" s="1"/>
      <c r="DQ391" s="1"/>
      <c r="DR391" s="1"/>
      <c r="DS391" s="1"/>
      <c r="DT391" s="1"/>
    </row>
    <row r="392" spans="2:124">
      <c r="DM392" s="1"/>
      <c r="DN392" s="1"/>
      <c r="DO392" s="1"/>
      <c r="DP392" s="1"/>
      <c r="DQ392" s="1"/>
      <c r="DR392" s="1"/>
      <c r="DS392" s="1"/>
      <c r="DT392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81DF-92D7-43EB-B4FC-7A36F2523953}">
  <sheetPr>
    <pageSetUpPr fitToPage="1"/>
  </sheetPr>
  <dimension ref="A1:DT393"/>
  <sheetViews>
    <sheetView showGridLines="0" zoomScaleNormal="100" workbookViewId="0">
      <selection activeCell="D8" sqref="D8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40"/>
      <c r="C4" s="40"/>
      <c r="D4" s="4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5</v>
      </c>
      <c r="C6" s="30" t="s">
        <v>11</v>
      </c>
      <c r="D6" s="31" t="s">
        <v>6</v>
      </c>
      <c r="E6" s="31" t="s">
        <v>8</v>
      </c>
      <c r="F6" s="30" t="s">
        <v>9</v>
      </c>
      <c r="G6" s="3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+SUM(D8:D13)</f>
        <v>700</v>
      </c>
      <c r="E7" s="26">
        <f>+SUMPRODUCT(D8:D1551,E8:E1551)/D7</f>
        <v>18.403571428571428</v>
      </c>
      <c r="F7" s="8" t="s">
        <v>0</v>
      </c>
      <c r="G7" s="6" t="s">
        <v>3</v>
      </c>
    </row>
    <row r="8" spans="1:124" s="5" customFormat="1">
      <c r="A8" s="11"/>
      <c r="B8" s="14">
        <v>45225</v>
      </c>
      <c r="C8" s="32">
        <v>0.42478009259502869</v>
      </c>
      <c r="D8" s="33">
        <v>250</v>
      </c>
      <c r="E8" s="34">
        <v>18.5</v>
      </c>
      <c r="F8" s="35" t="s">
        <v>0</v>
      </c>
      <c r="G8" s="18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45225</v>
      </c>
      <c r="C9" s="32">
        <v>0.65324074074305827</v>
      </c>
      <c r="D9" s="33">
        <v>200</v>
      </c>
      <c r="E9" s="34">
        <v>18.350000000000001</v>
      </c>
      <c r="F9" s="35" t="s">
        <v>0</v>
      </c>
      <c r="G9" s="18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45225</v>
      </c>
      <c r="C10" s="32">
        <v>0.70493055555562023</v>
      </c>
      <c r="D10" s="33">
        <v>15</v>
      </c>
      <c r="E10" s="34">
        <v>18.350000000000001</v>
      </c>
      <c r="F10" s="35" t="s">
        <v>0</v>
      </c>
      <c r="G10" s="18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45225</v>
      </c>
      <c r="C11" s="32">
        <v>0.70561342592554865</v>
      </c>
      <c r="D11" s="33">
        <v>1</v>
      </c>
      <c r="E11" s="34">
        <v>18.350000000000001</v>
      </c>
      <c r="F11" s="35" t="s">
        <v>0</v>
      </c>
      <c r="G11" s="18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45225</v>
      </c>
      <c r="C12" s="32">
        <v>0.72092592592525762</v>
      </c>
      <c r="D12" s="33">
        <v>234</v>
      </c>
      <c r="E12" s="34">
        <v>18.350000000000001</v>
      </c>
      <c r="F12" s="35" t="s">
        <v>0</v>
      </c>
      <c r="G12" s="18" t="s">
        <v>3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>
      <c r="B13" s="14"/>
      <c r="C13" s="32"/>
      <c r="D13" s="33"/>
      <c r="E13" s="34"/>
      <c r="F13" s="35"/>
      <c r="G13" s="18"/>
      <c r="DM13" s="1"/>
      <c r="DN13" s="1"/>
      <c r="DO13" s="1"/>
      <c r="DP13" s="1"/>
      <c r="DQ13" s="1"/>
      <c r="DR13" s="1"/>
      <c r="DS13" s="1"/>
      <c r="DT13" s="1"/>
    </row>
    <row r="14" spans="1:124">
      <c r="B14" s="20"/>
      <c r="C14" s="20"/>
      <c r="D14" s="21"/>
      <c r="E14" s="22"/>
      <c r="F14" s="19"/>
      <c r="DM14" s="1"/>
      <c r="DN14" s="1"/>
      <c r="DO14" s="1"/>
      <c r="DP14" s="1"/>
      <c r="DQ14" s="1"/>
      <c r="DR14" s="1"/>
      <c r="DS14" s="1"/>
      <c r="DT14" s="1"/>
    </row>
    <row r="15" spans="1:124">
      <c r="B15" s="20"/>
      <c r="C15" s="20"/>
      <c r="D15" s="21"/>
      <c r="E15" s="22"/>
      <c r="F15" s="19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0"/>
      <c r="D16" s="21"/>
      <c r="E16" s="22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0"/>
      <c r="D17" s="21"/>
      <c r="E17" s="22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0"/>
      <c r="D18" s="21"/>
      <c r="E18" s="22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0"/>
      <c r="D19" s="21"/>
      <c r="E19" s="22"/>
      <c r="F19" s="19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0"/>
      <c r="D20" s="21"/>
      <c r="E20" s="22"/>
      <c r="F20" s="19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0"/>
      <c r="D21" s="21"/>
      <c r="E21" s="22"/>
      <c r="F21" s="19"/>
      <c r="M21" s="28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0"/>
      <c r="D22" s="21"/>
      <c r="E22" s="22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0"/>
      <c r="D23" s="21"/>
      <c r="E23" s="22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0"/>
      <c r="D24" s="21"/>
      <c r="E24" s="22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0"/>
      <c r="D25" s="21"/>
      <c r="E25" s="22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0"/>
      <c r="D26" s="21"/>
      <c r="E26" s="22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M223" s="28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M224" s="28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0"/>
      <c r="D329" s="21"/>
      <c r="E329" s="22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0"/>
      <c r="D330" s="21"/>
      <c r="E330" s="22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0"/>
      <c r="C331" s="20"/>
      <c r="D331" s="21"/>
      <c r="E331" s="22"/>
      <c r="F331" s="19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0"/>
      <c r="C332" s="20"/>
      <c r="D332" s="21"/>
      <c r="E332" s="22"/>
      <c r="F332" s="19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3"/>
      <c r="C333" s="23"/>
      <c r="D333" s="23"/>
      <c r="E333" s="23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E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E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E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E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E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E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E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3"/>
      <c r="C391" s="23"/>
      <c r="D391" s="23"/>
      <c r="E391" s="23"/>
      <c r="DM391" s="1"/>
      <c r="DN391" s="1"/>
      <c r="DO391" s="1"/>
      <c r="DP391" s="1"/>
      <c r="DQ391" s="1"/>
      <c r="DR391" s="1"/>
      <c r="DS391" s="1"/>
      <c r="DT391" s="1"/>
    </row>
    <row r="392" spans="2:124">
      <c r="B392" s="23"/>
      <c r="C392" s="23"/>
      <c r="D392" s="23"/>
      <c r="E392" s="23"/>
      <c r="DM392" s="1"/>
      <c r="DN392" s="1"/>
      <c r="DO392" s="1"/>
      <c r="DP392" s="1"/>
      <c r="DQ392" s="1"/>
      <c r="DR392" s="1"/>
      <c r="DS392" s="1"/>
      <c r="DT392" s="1"/>
    </row>
    <row r="393" spans="2:124">
      <c r="DM393" s="1"/>
      <c r="DN393" s="1"/>
      <c r="DO393" s="1"/>
      <c r="DP393" s="1"/>
      <c r="DQ393" s="1"/>
      <c r="DR393" s="1"/>
      <c r="DS393" s="1"/>
      <c r="DT393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EACC-C73F-45F0-BBAF-646976FC38E9}">
  <sheetPr>
    <pageSetUpPr fitToPage="1"/>
  </sheetPr>
  <dimension ref="A1:DT391"/>
  <sheetViews>
    <sheetView showGridLines="0" zoomScaleNormal="100" workbookViewId="0">
      <selection activeCell="B7" sqref="B7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40"/>
      <c r="C4" s="40"/>
      <c r="D4" s="4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5</v>
      </c>
      <c r="C6" s="30" t="s">
        <v>11</v>
      </c>
      <c r="D6" s="31" t="s">
        <v>6</v>
      </c>
      <c r="E6" s="31" t="s">
        <v>8</v>
      </c>
      <c r="F6" s="30" t="s">
        <v>9</v>
      </c>
      <c r="G6" s="3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+SUM(D8:D10)</f>
        <v>400</v>
      </c>
      <c r="E7" s="26">
        <f>+SUMPRODUCT(D8:D1549,E8:E1549)/D7</f>
        <v>18.125</v>
      </c>
      <c r="F7" s="8" t="s">
        <v>0</v>
      </c>
      <c r="G7" s="6" t="s">
        <v>3</v>
      </c>
    </row>
    <row r="8" spans="1:124" s="5" customFormat="1">
      <c r="A8" s="11"/>
      <c r="B8" s="14">
        <v>45226</v>
      </c>
      <c r="C8" s="32">
        <v>0.42530092592642177</v>
      </c>
      <c r="D8" s="33">
        <v>250</v>
      </c>
      <c r="E8" s="34">
        <v>18.2</v>
      </c>
      <c r="F8" s="17" t="s">
        <v>0</v>
      </c>
      <c r="G8" s="18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45226</v>
      </c>
      <c r="C9" s="32">
        <v>0.58702546296262881</v>
      </c>
      <c r="D9" s="33">
        <v>5</v>
      </c>
      <c r="E9" s="34">
        <v>18</v>
      </c>
      <c r="F9" s="35" t="s">
        <v>0</v>
      </c>
      <c r="G9" s="18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45226</v>
      </c>
      <c r="C10" s="32">
        <v>0.60929398148437031</v>
      </c>
      <c r="D10" s="33">
        <v>145</v>
      </c>
      <c r="E10" s="34">
        <v>18</v>
      </c>
      <c r="F10" s="35" t="s">
        <v>0</v>
      </c>
      <c r="G10" s="18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>
      <c r="B11" s="20"/>
      <c r="C11" s="36"/>
      <c r="D11" s="37"/>
      <c r="E11" s="38"/>
      <c r="F11" s="39"/>
      <c r="DM11" s="1"/>
      <c r="DN11" s="1"/>
      <c r="DO11" s="1"/>
      <c r="DP11" s="1"/>
      <c r="DQ11" s="1"/>
      <c r="DR11" s="1"/>
      <c r="DS11" s="1"/>
      <c r="DT11" s="1"/>
    </row>
    <row r="12" spans="1:124">
      <c r="B12" s="20"/>
      <c r="C12" s="20"/>
      <c r="D12" s="21"/>
      <c r="E12" s="22"/>
      <c r="F12" s="19"/>
      <c r="DM12" s="1"/>
      <c r="DN12" s="1"/>
      <c r="DO12" s="1"/>
      <c r="DP12" s="1"/>
      <c r="DQ12" s="1"/>
      <c r="DR12" s="1"/>
      <c r="DS12" s="1"/>
      <c r="DT12" s="1"/>
    </row>
    <row r="13" spans="1:124">
      <c r="B13" s="20"/>
      <c r="C13" s="20"/>
      <c r="D13" s="21"/>
      <c r="E13" s="22"/>
      <c r="F13" s="19"/>
      <c r="DM13" s="1"/>
      <c r="DN13" s="1"/>
      <c r="DO13" s="1"/>
      <c r="DP13" s="1"/>
      <c r="DQ13" s="1"/>
      <c r="DR13" s="1"/>
      <c r="DS13" s="1"/>
      <c r="DT13" s="1"/>
    </row>
    <row r="14" spans="1:124">
      <c r="B14" s="20"/>
      <c r="C14" s="20"/>
      <c r="D14" s="21"/>
      <c r="E14" s="22"/>
      <c r="F14" s="19"/>
      <c r="DM14" s="1"/>
      <c r="DN14" s="1"/>
      <c r="DO14" s="1"/>
      <c r="DP14" s="1"/>
      <c r="DQ14" s="1"/>
      <c r="DR14" s="1"/>
      <c r="DS14" s="1"/>
      <c r="DT14" s="1"/>
    </row>
    <row r="15" spans="1:124">
      <c r="B15" s="20"/>
      <c r="C15" s="20"/>
      <c r="D15" s="21"/>
      <c r="E15" s="22"/>
      <c r="F15" s="19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0"/>
      <c r="D16" s="21"/>
      <c r="E16" s="22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0"/>
      <c r="D17" s="21"/>
      <c r="E17" s="22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0"/>
      <c r="D18" s="21"/>
      <c r="E18" s="22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0"/>
      <c r="D19" s="21"/>
      <c r="E19" s="22"/>
      <c r="F19" s="19"/>
      <c r="M19" s="28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0"/>
      <c r="D20" s="21"/>
      <c r="E20" s="22"/>
      <c r="F20" s="19"/>
      <c r="M20" s="28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0"/>
      <c r="D21" s="21"/>
      <c r="E21" s="22"/>
      <c r="F21" s="19"/>
      <c r="M21" s="28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0"/>
      <c r="D22" s="21"/>
      <c r="E22" s="22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0"/>
      <c r="D23" s="21"/>
      <c r="E23" s="22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0"/>
      <c r="D24" s="21"/>
      <c r="E24" s="22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0"/>
      <c r="D25" s="21"/>
      <c r="E25" s="22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0"/>
      <c r="D26" s="21"/>
      <c r="E26" s="22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0"/>
      <c r="D329" s="21"/>
      <c r="E329" s="22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0"/>
      <c r="D330" s="21"/>
      <c r="E330" s="22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3"/>
      <c r="C331" s="23"/>
      <c r="D331" s="23"/>
      <c r="E331" s="23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3"/>
      <c r="C332" s="23"/>
      <c r="D332" s="23"/>
      <c r="E332" s="23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3"/>
      <c r="C333" s="23"/>
      <c r="D333" s="23"/>
      <c r="E333" s="23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E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E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E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E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E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E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E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DM391" s="1"/>
      <c r="DN391" s="1"/>
      <c r="DO391" s="1"/>
      <c r="DP391" s="1"/>
      <c r="DQ391" s="1"/>
      <c r="DR391" s="1"/>
      <c r="DS391" s="1"/>
      <c r="DT391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9</vt:i4>
      </vt:variant>
    </vt:vector>
  </HeadingPairs>
  <TitlesOfParts>
    <vt:vector size="15" baseType="lpstr">
      <vt:lpstr>Weekly Overview</vt:lpstr>
      <vt:lpstr>Details 2023-10-23</vt:lpstr>
      <vt:lpstr>Details 2023-10-24</vt:lpstr>
      <vt:lpstr>Details 2023-10-25</vt:lpstr>
      <vt:lpstr>Details 2023-10-26</vt:lpstr>
      <vt:lpstr>Details 2023-10-27</vt:lpstr>
      <vt:lpstr>'Details 2023-10-26'!Druckbereich</vt:lpstr>
      <vt:lpstr>'Details 2023-10-27'!Druckbereich</vt:lpstr>
      <vt:lpstr>'Weekly Overview'!Druckbereich</vt:lpstr>
      <vt:lpstr>'Details 2023-10-23'!Drucktitel</vt:lpstr>
      <vt:lpstr>'Details 2023-10-24'!Drucktitel</vt:lpstr>
      <vt:lpstr>'Details 2023-10-25'!Drucktitel</vt:lpstr>
      <vt:lpstr>'Details 2023-10-26'!Drucktitel</vt:lpstr>
      <vt:lpstr>'Details 2023-10-27'!Drucktitel</vt:lpstr>
      <vt:lpstr>'Weekly Overview'!Drucktitel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2023-10-30T06:55:42Z</dcterms:modified>
</cp:coreProperties>
</file>