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 codeName="ThisWorkbook" defaultThemeVersion="124226"/>
  <xr:revisionPtr revIDLastSave="0" documentId="13_ncr:1_{02BD6AEE-EAA8-4B26-99B1-8D29872DBA6C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4-01-15" sheetId="91" r:id="rId2"/>
    <sheet name="Details 2024-01-16" sheetId="92" r:id="rId3"/>
    <sheet name="Details 2024-01-17" sheetId="94" r:id="rId4"/>
    <sheet name="Details 2024-01-18" sheetId="95" r:id="rId5"/>
    <sheet name="Details 2024-01-19" sheetId="96" r:id="rId6"/>
  </sheets>
  <definedNames>
    <definedName name="_xlnm.Print_Area" localSheetId="4">'Details 2024-01-18'!$A$1:$H$10</definedName>
    <definedName name="_xlnm.Print_Area" localSheetId="0">Wochenübersicht!$A$1:$H$13</definedName>
    <definedName name="_xlnm.Print_Titles" localSheetId="1">'Details 2024-01-15'!$6:$7</definedName>
    <definedName name="_xlnm.Print_Titles" localSheetId="2">'Details 2024-01-16'!$6:$7</definedName>
    <definedName name="_xlnm.Print_Titles" localSheetId="3">'Details 2024-01-17'!$6:$7</definedName>
    <definedName name="_xlnm.Print_Titles" localSheetId="4">'Details 2024-01-18'!$6:$7</definedName>
    <definedName name="_xlnm.Print_Titles" localSheetId="5">'Details 2024-01-19'!$6:$7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D7" i="95" l="1"/>
  <c r="E7" i="95"/>
  <c r="E7" i="94" l="1"/>
  <c r="D10" i="79" s="1"/>
  <c r="D7" i="94"/>
  <c r="C10" i="79" s="1"/>
  <c r="E7" i="96"/>
  <c r="D12" i="79" s="1"/>
  <c r="D7" i="96"/>
  <c r="C12" i="79" s="1"/>
  <c r="D7" i="92"/>
  <c r="C9" i="79" s="1"/>
  <c r="E7" i="91"/>
  <c r="D8" i="79" s="1"/>
  <c r="D7" i="91"/>
  <c r="C8" i="79" s="1"/>
  <c r="D11" i="79"/>
  <c r="E11" i="79" s="1"/>
  <c r="E7" i="92"/>
  <c r="D9" i="79" s="1"/>
  <c r="C11" i="79"/>
  <c r="B9" i="79"/>
  <c r="B10" i="79" s="1"/>
  <c r="B11" i="79" s="1"/>
  <c r="B12" i="79" s="1"/>
  <c r="E12" i="79" l="1"/>
  <c r="E10" i="79"/>
  <c r="E9" i="79"/>
  <c r="C7" i="79"/>
  <c r="E8" i="79"/>
  <c r="E7" i="79" l="1"/>
  <c r="D7" i="79" s="1"/>
</calcChain>
</file>

<file path=xl/sharedStrings.xml><?xml version="1.0" encoding="utf-8"?>
<sst xmlns="http://schemas.openxmlformats.org/spreadsheetml/2006/main" count="94" uniqueCount="12">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</sst>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14" fontId="17" fillId="0" borderId="15" xfId="1" applyNumberFormat="1" applyFill="1" applyBorder="1" applyAlignment="1">
      <alignment horizontal="center"/>
    </xf>
    <xf numFmtId="10" fontId="17" fillId="0" borderId="15" xfId="1" applyNumberForma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8" t="s">
        <v>2</v>
      </c>
      <c r="D6" s="28" t="s">
        <v>6</v>
      </c>
      <c r="E6" s="28" t="s">
        <v>3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4604</v>
      </c>
      <c r="D7" s="23">
        <f>E7/C7</f>
        <v>19.938053866203298</v>
      </c>
      <c r="E7" s="24">
        <f>+SUM(E8:E12)</f>
        <v>91794.799999999988</v>
      </c>
      <c r="F7" s="8" t="s">
        <v>0</v>
      </c>
      <c r="G7" s="6" t="s">
        <v>9</v>
      </c>
    </row>
    <row r="8" spans="1:124" s="5" customFormat="1">
      <c r="A8" s="11"/>
      <c r="B8" s="34">
        <v>45306</v>
      </c>
      <c r="C8" s="30">
        <f>'Details 2024-01-15'!D7</f>
        <v>951</v>
      </c>
      <c r="D8" s="31">
        <f>'Details 2024-01-15'!E7</f>
        <v>19.649999999999999</v>
      </c>
      <c r="E8" s="33">
        <f>+C8*D8</f>
        <v>18687.149999999998</v>
      </c>
      <c r="F8" s="32" t="s">
        <v>0</v>
      </c>
      <c r="G8" s="35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34">
        <f>+B8+1</f>
        <v>45307</v>
      </c>
      <c r="C9" s="30">
        <f>'Details 2024-01-16'!D7</f>
        <v>962</v>
      </c>
      <c r="D9" s="31">
        <f>'Details 2024-01-16'!E7</f>
        <v>20.474740124740126</v>
      </c>
      <c r="E9" s="33">
        <f t="shared" ref="E9:E12" si="0">+C9*D9</f>
        <v>19696.7</v>
      </c>
      <c r="F9" s="32" t="s">
        <v>0</v>
      </c>
      <c r="G9" s="35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34">
        <f t="shared" ref="B10:B12" si="1">+B9+1</f>
        <v>45308</v>
      </c>
      <c r="C10" s="30">
        <f>'Details 2024-01-17'!D7</f>
        <v>919</v>
      </c>
      <c r="D10" s="31">
        <f>'Details 2024-01-17'!E7</f>
        <v>19.7</v>
      </c>
      <c r="E10" s="33">
        <f t="shared" si="0"/>
        <v>18104.3</v>
      </c>
      <c r="F10" s="32" t="s">
        <v>0</v>
      </c>
      <c r="G10" s="35" t="s">
        <v>9</v>
      </c>
    </row>
    <row r="11" spans="1:124">
      <c r="B11" s="34">
        <f t="shared" si="1"/>
        <v>45309</v>
      </c>
      <c r="C11" s="30">
        <f>'Details 2024-01-18'!D7</f>
        <v>877</v>
      </c>
      <c r="D11" s="31">
        <f>'Details 2024-01-18'!E7</f>
        <v>19.950000000000003</v>
      </c>
      <c r="E11" s="33">
        <f t="shared" si="0"/>
        <v>17496.150000000001</v>
      </c>
      <c r="F11" s="32" t="s">
        <v>0</v>
      </c>
      <c r="G11" s="35" t="s">
        <v>9</v>
      </c>
    </row>
    <row r="12" spans="1:124">
      <c r="B12" s="34">
        <f t="shared" si="1"/>
        <v>45310</v>
      </c>
      <c r="C12" s="30">
        <f>'Details 2024-01-19'!D7</f>
        <v>895</v>
      </c>
      <c r="D12" s="31">
        <f>'Details 2024-01-19'!E7</f>
        <v>19.899999999999999</v>
      </c>
      <c r="E12" s="33">
        <f t="shared" si="0"/>
        <v>17810.5</v>
      </c>
      <c r="F12" s="32" t="s">
        <v>0</v>
      </c>
      <c r="G12" s="35" t="s">
        <v>9</v>
      </c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8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+SUM(D8:D12)</f>
        <v>951</v>
      </c>
      <c r="E7" s="23">
        <f>+SUMPRODUCT(D8:D1535,E8:E1535)/D7</f>
        <v>19.649999999999999</v>
      </c>
      <c r="F7" s="8" t="s">
        <v>0</v>
      </c>
      <c r="G7" s="6" t="s">
        <v>9</v>
      </c>
    </row>
    <row r="8" spans="1:124" s="5" customFormat="1">
      <c r="A8" s="11"/>
      <c r="B8" s="14">
        <v>45306</v>
      </c>
      <c r="C8" s="29">
        <v>0.40005787037080154</v>
      </c>
      <c r="D8" s="30">
        <v>662</v>
      </c>
      <c r="E8" s="31">
        <v>19.649999999999999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45306</v>
      </c>
      <c r="C9" s="29">
        <v>0.41153935185138835</v>
      </c>
      <c r="D9" s="30">
        <v>289</v>
      </c>
      <c r="E9" s="31">
        <v>19.649999999999999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DM388" s="1"/>
      <c r="DN388" s="1"/>
      <c r="DO388" s="1"/>
      <c r="DP388" s="1"/>
      <c r="DQ388" s="1"/>
      <c r="DR388" s="1"/>
      <c r="DS388" s="1"/>
      <c r="DT388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74"/>
  <sheetViews>
    <sheetView showGridLines="0" zoomScaleNormal="100" workbookViewId="0">
      <selection activeCell="I31" sqref="I31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+SUM(D8:D9)</f>
        <v>962</v>
      </c>
      <c r="E7" s="23">
        <f>+SUMPRODUCT(D8:D1532,E8:E1532)/D7</f>
        <v>20.474740124740126</v>
      </c>
      <c r="F7" s="8" t="s">
        <v>0</v>
      </c>
      <c r="G7" s="6" t="s">
        <v>9</v>
      </c>
    </row>
    <row r="8" spans="1:124" s="5" customFormat="1">
      <c r="A8" s="11"/>
      <c r="B8" s="14">
        <v>45307</v>
      </c>
      <c r="C8" s="29">
        <v>0.38174768518365454</v>
      </c>
      <c r="D8" s="30">
        <v>243</v>
      </c>
      <c r="E8" s="31">
        <v>20.399999999999999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45307</v>
      </c>
      <c r="C9" s="29">
        <v>0.38174768518365454</v>
      </c>
      <c r="D9" s="30">
        <v>719</v>
      </c>
      <c r="E9" s="31">
        <v>20.5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DM374" s="1"/>
      <c r="DN374" s="1"/>
      <c r="DO374" s="1"/>
      <c r="DP374" s="1"/>
      <c r="DQ374" s="1"/>
      <c r="DR374" s="1"/>
      <c r="DS374" s="1"/>
      <c r="DT37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0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+SUM(D8:D9)</f>
        <v>919</v>
      </c>
      <c r="E7" s="23">
        <f>+SUMPRODUCT(D8:D1533,E8:E1533)/D7</f>
        <v>19.7</v>
      </c>
      <c r="F7" s="8" t="s">
        <v>0</v>
      </c>
      <c r="G7" s="6" t="s">
        <v>9</v>
      </c>
    </row>
    <row r="8" spans="1:124" s="5" customFormat="1">
      <c r="A8" s="11"/>
      <c r="B8" s="14">
        <v>45308</v>
      </c>
      <c r="C8" s="29">
        <v>0.40726851851650281</v>
      </c>
      <c r="D8" s="30">
        <v>443</v>
      </c>
      <c r="E8" s="31">
        <v>19.7</v>
      </c>
      <c r="F8" s="32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45308</v>
      </c>
      <c r="C9" s="29">
        <v>0.53185185185429873</v>
      </c>
      <c r="D9" s="30">
        <v>476</v>
      </c>
      <c r="E9" s="31">
        <v>19.7</v>
      </c>
      <c r="F9" s="32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DM380" s="1"/>
      <c r="DN380" s="1"/>
      <c r="DO380" s="1"/>
      <c r="DP380" s="1"/>
      <c r="DQ380" s="1"/>
      <c r="DR380" s="1"/>
      <c r="DS380" s="1"/>
      <c r="DT38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390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+SUM(D8:D9)</f>
        <v>877</v>
      </c>
      <c r="E7" s="23">
        <f>+SUMPRODUCT(D8:D1539,E8:E1539)/D7</f>
        <v>19.950000000000003</v>
      </c>
      <c r="F7" s="8" t="s">
        <v>0</v>
      </c>
      <c r="G7" s="6" t="s">
        <v>9</v>
      </c>
    </row>
    <row r="8" spans="1:124">
      <c r="B8" s="14">
        <v>45309</v>
      </c>
      <c r="C8" s="29">
        <v>0.52495370370161254</v>
      </c>
      <c r="D8" s="30">
        <v>275</v>
      </c>
      <c r="E8" s="31">
        <v>19.95</v>
      </c>
      <c r="F8" s="15" t="s">
        <v>0</v>
      </c>
      <c r="G8" s="16" t="s">
        <v>9</v>
      </c>
    </row>
    <row r="9" spans="1:124">
      <c r="B9" s="14">
        <v>45309</v>
      </c>
      <c r="C9" s="29">
        <v>0.52532407407124992</v>
      </c>
      <c r="D9" s="30">
        <v>602</v>
      </c>
      <c r="E9" s="31">
        <v>19.95</v>
      </c>
      <c r="F9" s="15" t="s">
        <v>0</v>
      </c>
      <c r="G9" s="16" t="s">
        <v>9</v>
      </c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83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+SUM(D8:D8)</f>
        <v>895</v>
      </c>
      <c r="E7" s="23">
        <f>+SUMPRODUCT(D8:D1536,E8:E1536)/D7</f>
        <v>19.899999999999999</v>
      </c>
      <c r="F7" s="8" t="s">
        <v>0</v>
      </c>
      <c r="G7" s="6" t="s">
        <v>9</v>
      </c>
    </row>
    <row r="8" spans="1:124" s="5" customFormat="1">
      <c r="A8" s="11"/>
      <c r="B8" s="14">
        <v>45310</v>
      </c>
      <c r="C8" s="29">
        <v>0.4154050925935735</v>
      </c>
      <c r="D8" s="30">
        <v>895</v>
      </c>
      <c r="E8" s="31">
        <v>19.899999999999999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DM383" s="1"/>
      <c r="DN383" s="1"/>
      <c r="DO383" s="1"/>
      <c r="DP383" s="1"/>
      <c r="DQ383" s="1"/>
      <c r="DR383" s="1"/>
      <c r="DS383" s="1"/>
      <c r="DT38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Wochenübersicht</vt:lpstr>
      <vt:lpstr>Details 2024-01-15</vt:lpstr>
      <vt:lpstr>Details 2024-01-16</vt:lpstr>
      <vt:lpstr>Details 2024-01-17</vt:lpstr>
      <vt:lpstr>Details 2024-01-18</vt:lpstr>
      <vt:lpstr>Details 2024-01-19</vt:lpstr>
      <vt:lpstr>'Details 2024-01-18'!Druckbereich</vt:lpstr>
      <vt:lpstr>Wochenübersicht!Druckbereich</vt:lpstr>
      <vt:lpstr>'Details 2024-01-15'!Drucktitel</vt:lpstr>
      <vt:lpstr>'Details 2024-01-16'!Drucktitel</vt:lpstr>
      <vt:lpstr>'Details 2024-01-17'!Drucktitel</vt:lpstr>
      <vt:lpstr>'Details 2024-01-18'!Drucktitel</vt:lpstr>
      <vt:lpstr>'Details 2024-01-19'!Drucktitel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2024-01-22T06:57:27Z</dcterms:modified>
</cp:coreProperties>
</file>