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filterPrivacy="1" codeName="ThisWorkbook" defaultThemeVersion="124226"/>
  <xr:revisionPtr revIDLastSave="0" documentId="13_ncr:1_{187408F9-68CE-44E1-A8FF-C0E50A8D5706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2-11" sheetId="91" r:id="rId2"/>
    <sheet name="Details 2023-12-12" sheetId="92" r:id="rId3"/>
    <sheet name="Details 2023-12-13" sheetId="94" r:id="rId4"/>
    <sheet name="Details 2023-12-14" sheetId="95" r:id="rId5"/>
    <sheet name="Details 2023-12-15" sheetId="96" r:id="rId6"/>
  </sheets>
  <definedNames>
    <definedName name="_xlnm.Print_Area" localSheetId="4">'Details 2023-12-14'!$A$1:$H$9</definedName>
    <definedName name="_xlnm.Print_Area" localSheetId="0">Wochenübersicht!$A$1:$H$13</definedName>
    <definedName name="_xlnm.Print_Titles" localSheetId="1">'Details 2023-12-11'!$6:$7</definedName>
    <definedName name="_xlnm.Print_Titles" localSheetId="2">'Details 2023-12-12'!$6:$7</definedName>
    <definedName name="_xlnm.Print_Titles" localSheetId="3">'Details 2023-12-13'!$6:$7</definedName>
    <definedName name="_xlnm.Print_Titles" localSheetId="4">'Details 2023-12-14'!$6:$7</definedName>
    <definedName name="_xlnm.Print_Titles" localSheetId="5">'Details 2023-12-15'!$6:$7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2" l="1"/>
  <c r="E7" i="96" l="1"/>
  <c r="D7" i="96"/>
  <c r="E7" i="95"/>
  <c r="D7" i="95"/>
  <c r="E7" i="94"/>
  <c r="D7" i="94"/>
  <c r="D7" i="92"/>
  <c r="E7" i="91" l="1"/>
  <c r="D8" i="79" s="1"/>
  <c r="D7" i="91"/>
  <c r="C8" i="79" s="1"/>
  <c r="E8" i="79" l="1"/>
  <c r="D12" i="79" l="1"/>
  <c r="C12" i="79"/>
  <c r="D11" i="79"/>
  <c r="C11" i="79"/>
  <c r="E11" i="79" l="1"/>
  <c r="E12" i="79"/>
  <c r="C10" i="79"/>
  <c r="C9" i="79"/>
  <c r="D9" i="79"/>
  <c r="E9" i="79" l="1"/>
  <c r="D10" i="79"/>
  <c r="E10" i="79" s="1"/>
  <c r="E7" i="79" l="1"/>
  <c r="B9" i="79"/>
  <c r="B10" i="79" l="1"/>
  <c r="B11" i="79" s="1"/>
  <c r="B12" i="79" s="1"/>
  <c r="C7" i="79" l="1"/>
  <c r="D7" i="79" l="1"/>
</calcChain>
</file>

<file path=xl/sharedStrings.xml><?xml version="1.0" encoding="utf-8"?>
<sst xmlns="http://schemas.openxmlformats.org/spreadsheetml/2006/main" count="100" uniqueCount="12">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</sst>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4979</v>
      </c>
      <c r="D7" s="23">
        <f>E7/C7</f>
        <v>19.939445671821652</v>
      </c>
      <c r="E7" s="24">
        <f>+SUM(E8:E12)</f>
        <v>99278.5</v>
      </c>
      <c r="F7" s="8" t="s">
        <v>0</v>
      </c>
      <c r="G7" s="6" t="s">
        <v>9</v>
      </c>
    </row>
    <row r="8" spans="1:124" s="5" customFormat="1">
      <c r="A8" s="11"/>
      <c r="B8" s="34">
        <v>45271</v>
      </c>
      <c r="C8" s="30">
        <f>'Details 2023-12-11'!D7</f>
        <v>916</v>
      </c>
      <c r="D8" s="31">
        <f>'Details 2023-12-11'!E7</f>
        <v>20.3</v>
      </c>
      <c r="E8" s="33">
        <f>+C8*D8</f>
        <v>18594.8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45272</v>
      </c>
      <c r="C9" s="30">
        <f>'Details 2023-12-12'!D7</f>
        <v>997</v>
      </c>
      <c r="D9" s="31">
        <f>'Details 2023-12-12'!E7</f>
        <v>19.983650952858575</v>
      </c>
      <c r="E9" s="33">
        <f t="shared" ref="E9:E12" si="0">+C9*D9</f>
        <v>19923.7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1">+B9+1</f>
        <v>45273</v>
      </c>
      <c r="C10" s="30">
        <f>'Details 2023-12-13'!D7</f>
        <v>997</v>
      </c>
      <c r="D10" s="31">
        <f>'Details 2023-12-13'!E7</f>
        <v>19.799749247743232</v>
      </c>
      <c r="E10" s="33">
        <f t="shared" si="0"/>
        <v>19740.350000000002</v>
      </c>
      <c r="F10" s="32" t="s">
        <v>0</v>
      </c>
      <c r="G10" s="35" t="s">
        <v>9</v>
      </c>
    </row>
    <row r="11" spans="1:124">
      <c r="B11" s="34">
        <f t="shared" si="1"/>
        <v>45274</v>
      </c>
      <c r="C11" s="30">
        <f>'Details 2023-12-14'!D7</f>
        <v>1000</v>
      </c>
      <c r="D11" s="31">
        <f>'Details 2023-12-14'!E7</f>
        <v>19.8</v>
      </c>
      <c r="E11" s="33">
        <f t="shared" si="0"/>
        <v>19800</v>
      </c>
      <c r="F11" s="32" t="s">
        <v>0</v>
      </c>
      <c r="G11" s="35" t="s">
        <v>9</v>
      </c>
    </row>
    <row r="12" spans="1:124">
      <c r="B12" s="34">
        <f t="shared" si="1"/>
        <v>45275</v>
      </c>
      <c r="C12" s="30">
        <f>'Details 2023-12-15'!D7</f>
        <v>1069</v>
      </c>
      <c r="D12" s="31">
        <f>'Details 2023-12-15'!E7</f>
        <v>19.850000000000001</v>
      </c>
      <c r="E12" s="33">
        <f t="shared" si="0"/>
        <v>21219.65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7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916</v>
      </c>
      <c r="E7" s="23">
        <f>+SUMPRODUCT(D8:D1545,E8:E1545)/D7</f>
        <v>20.3</v>
      </c>
      <c r="F7" s="8" t="s">
        <v>0</v>
      </c>
      <c r="G7" s="6" t="s">
        <v>9</v>
      </c>
    </row>
    <row r="8" spans="1:124" s="5" customFormat="1">
      <c r="A8" s="11"/>
      <c r="B8" s="14">
        <v>45271</v>
      </c>
      <c r="C8" s="29">
        <v>0.38541666666666669</v>
      </c>
      <c r="D8" s="30">
        <v>916</v>
      </c>
      <c r="E8" s="31">
        <v>20.3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6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997</v>
      </c>
      <c r="E7" s="23">
        <f>+SUMPRODUCT(D8:D1534,E8:E1534)/D7</f>
        <v>19.983650952858575</v>
      </c>
      <c r="F7" s="8" t="s">
        <v>0</v>
      </c>
      <c r="G7" s="6" t="s">
        <v>9</v>
      </c>
    </row>
    <row r="8" spans="1:124" s="5" customFormat="1">
      <c r="A8" s="11"/>
      <c r="B8" s="14">
        <v>45272</v>
      </c>
      <c r="C8" s="29">
        <v>0.38571759259502869</v>
      </c>
      <c r="D8" s="30">
        <v>250</v>
      </c>
      <c r="E8" s="31">
        <v>19.75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45272</v>
      </c>
      <c r="C9" s="29">
        <v>0.49365740740904585</v>
      </c>
      <c r="D9" s="30">
        <v>90</v>
      </c>
      <c r="E9" s="31">
        <v>19.8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45272</v>
      </c>
      <c r="C10" s="29">
        <v>0.49365740740904585</v>
      </c>
      <c r="D10" s="30">
        <v>5</v>
      </c>
      <c r="E10" s="31">
        <v>19.8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45272</v>
      </c>
      <c r="C11" s="29">
        <v>0.60846064814541023</v>
      </c>
      <c r="D11" s="30">
        <v>652</v>
      </c>
      <c r="E11" s="31">
        <v>20.100000000000001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DM376" s="1"/>
      <c r="DN376" s="1"/>
      <c r="DO376" s="1"/>
      <c r="DP376" s="1"/>
      <c r="DQ376" s="1"/>
      <c r="DR376" s="1"/>
      <c r="DS376" s="1"/>
      <c r="DT376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0"/>
  <sheetViews>
    <sheetView showGridLines="0" zoomScaleNormal="100" workbookViewId="0">
      <selection activeCell="D14" sqref="D14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997</v>
      </c>
      <c r="E7" s="23">
        <f>+SUMPRODUCT(D8:D1533,E8:E1533)/D7</f>
        <v>19.799749247743232</v>
      </c>
      <c r="F7" s="8" t="s">
        <v>0</v>
      </c>
      <c r="G7" s="6" t="s">
        <v>9</v>
      </c>
    </row>
    <row r="8" spans="1:124" s="5" customFormat="1">
      <c r="A8" s="11"/>
      <c r="B8" s="14">
        <v>45273</v>
      </c>
      <c r="C8" s="29">
        <v>0.390555555553874</v>
      </c>
      <c r="D8" s="30">
        <v>5</v>
      </c>
      <c r="E8" s="31">
        <v>19.75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45273</v>
      </c>
      <c r="C9" s="29">
        <v>0.390555555553874</v>
      </c>
      <c r="D9" s="30">
        <v>992</v>
      </c>
      <c r="E9" s="31">
        <v>19.8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1000</v>
      </c>
      <c r="E7" s="23">
        <f>+SUMPRODUCT(D8:D1538,E8:E1538)/D7</f>
        <v>19.8</v>
      </c>
      <c r="F7" s="8" t="s">
        <v>0</v>
      </c>
      <c r="G7" s="6" t="s">
        <v>9</v>
      </c>
    </row>
    <row r="8" spans="1:124" s="5" customFormat="1">
      <c r="A8" s="11"/>
      <c r="B8" s="14">
        <v>45274</v>
      </c>
      <c r="C8" s="29">
        <v>0.38171296296059154</v>
      </c>
      <c r="D8" s="30">
        <v>1000</v>
      </c>
      <c r="E8" s="31">
        <v>19.8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6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1069</v>
      </c>
      <c r="E7" s="23">
        <f>+SUMPRODUCT(D8:D1539,E8:E1539)/D7</f>
        <v>19.850000000000001</v>
      </c>
      <c r="F7" s="8" t="s">
        <v>0</v>
      </c>
      <c r="G7" s="6" t="s">
        <v>9</v>
      </c>
    </row>
    <row r="8" spans="1:124" s="5" customFormat="1">
      <c r="A8" s="11"/>
      <c r="B8" s="14">
        <v>45275</v>
      </c>
      <c r="C8" s="29">
        <v>0.44888888888817746</v>
      </c>
      <c r="D8" s="30">
        <v>158</v>
      </c>
      <c r="E8" s="31">
        <v>19.850000000000001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45275</v>
      </c>
      <c r="C9" s="29">
        <v>0.44888888888817746</v>
      </c>
      <c r="D9" s="30">
        <v>5</v>
      </c>
      <c r="E9" s="31">
        <v>19.850000000000001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45275</v>
      </c>
      <c r="C10" s="29">
        <v>0.44888888888817746</v>
      </c>
      <c r="D10" s="30">
        <v>35</v>
      </c>
      <c r="E10" s="31">
        <v>19.850000000000001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45275</v>
      </c>
      <c r="C11" s="29">
        <v>0.45753472221986158</v>
      </c>
      <c r="D11" s="30">
        <v>871</v>
      </c>
      <c r="E11" s="31">
        <v>19.850000000000001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DM386" s="1"/>
      <c r="DN386" s="1"/>
      <c r="DO386" s="1"/>
      <c r="DP386" s="1"/>
      <c r="DQ386" s="1"/>
      <c r="DR386" s="1"/>
      <c r="DS386" s="1"/>
      <c r="DT386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2023-12-11</vt:lpstr>
      <vt:lpstr>Details 2023-12-12</vt:lpstr>
      <vt:lpstr>Details 2023-12-13</vt:lpstr>
      <vt:lpstr>Details 2023-12-14</vt:lpstr>
      <vt:lpstr>Details 2023-12-15</vt:lpstr>
      <vt:lpstr>'Details 2023-12-14'!Druckbereich</vt:lpstr>
      <vt:lpstr>Wochenübersicht!Druckbereich</vt:lpstr>
      <vt:lpstr>'Details 2023-12-11'!Drucktitel</vt:lpstr>
      <vt:lpstr>'Details 2023-12-12'!Drucktitel</vt:lpstr>
      <vt:lpstr>'Details 2023-12-13'!Drucktitel</vt:lpstr>
      <vt:lpstr>'Details 2023-12-14'!Drucktitel</vt:lpstr>
      <vt:lpstr>'Details 2023-12-15'!Drucktitel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2023-12-18T07:03:10Z</dcterms:modified>
</cp:coreProperties>
</file>