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filterPrivacy="1" codeName="ThisWorkbook" defaultThemeVersion="124226"/>
  <xr:revisionPtr revIDLastSave="0" documentId="13_ncr:1_{F2200017-C29B-4927-BFBA-75F0E4F112CC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0-16" sheetId="91" r:id="rId2"/>
    <sheet name="Details 2023-10-17" sheetId="92" r:id="rId3"/>
    <sheet name="Details 2023-10-18" sheetId="94" r:id="rId4"/>
    <sheet name="Details 2023-10-19" sheetId="95" r:id="rId5"/>
    <sheet name="Details 2023-10-20" sheetId="96" r:id="rId6"/>
  </sheets>
  <definedNames>
    <definedName name="_xlnm.Print_Area" localSheetId="1">'Details 2023-10-16'!$A$1:$H$14</definedName>
    <definedName name="_xlnm.Print_Area" localSheetId="2">'Details 2023-10-17'!$A$1:$H$17</definedName>
    <definedName name="_xlnm.Print_Area" localSheetId="4">'Details 2023-10-19'!$A$1:$H$20</definedName>
    <definedName name="_xlnm.Print_Area" localSheetId="5">'Details 2023-10-20'!$A$1:$H$17</definedName>
    <definedName name="_xlnm.Print_Area" localSheetId="0">Wochenübersicht!$A$1:$H$14</definedName>
    <definedName name="_xlnm.Print_Titles" localSheetId="1">'Details 2023-10-16'!$6:$7</definedName>
    <definedName name="_xlnm.Print_Titles" localSheetId="2">'Details 2023-10-17'!$6:$7</definedName>
    <definedName name="_xlnm.Print_Titles" localSheetId="3">'Details 2023-10-18'!$6:$7</definedName>
    <definedName name="_xlnm.Print_Titles" localSheetId="4">'Details 2023-10-19'!$6:$7</definedName>
    <definedName name="_xlnm.Print_Titles" localSheetId="5">'Details 2023-10-20'!$6:$7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C7" i="79" l="1"/>
  <c r="C8" i="79" l="1"/>
  <c r="E7" i="94"/>
  <c r="E7" i="96" l="1"/>
  <c r="D12" i="79" s="1"/>
  <c r="D7" i="96"/>
  <c r="C12" i="79" s="1"/>
  <c r="E7" i="95"/>
  <c r="D11" i="79" s="1"/>
  <c r="D7" i="95"/>
  <c r="C11" i="79" s="1"/>
  <c r="E11" i="79" l="1"/>
  <c r="E12" i="79"/>
  <c r="D7" i="92"/>
  <c r="E7" i="92" s="1"/>
  <c r="D9" i="79" l="1"/>
  <c r="C9" i="79"/>
  <c r="D7" i="94"/>
  <c r="D10" i="79" l="1"/>
  <c r="C10" i="79"/>
  <c r="D7" i="91"/>
  <c r="B9" i="79"/>
  <c r="B10" i="79" s="1"/>
  <c r="B11" i="79" s="1"/>
  <c r="B12" i="79" s="1"/>
  <c r="E10" i="79" l="1"/>
  <c r="E7" i="91"/>
  <c r="D8" i="79" s="1"/>
  <c r="E9" i="79"/>
  <c r="E8" i="79" l="1"/>
  <c r="E7" i="79" s="1"/>
  <c r="D7" i="79" s="1"/>
</calcChain>
</file>

<file path=xl/sharedStrings.xml><?xml version="1.0" encoding="utf-8"?>
<sst xmlns="http://schemas.openxmlformats.org/spreadsheetml/2006/main" count="146" uniqueCount="12">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</sst>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41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4" fontId="17" fillId="35" borderId="0" xfId="1" applyNumberFormat="1" applyFill="1" applyBorder="1" applyAlignment="1">
      <alignment horizontal="center"/>
    </xf>
    <xf numFmtId="173" fontId="17" fillId="0" borderId="0" xfId="1" applyNumberFormat="1" applyFill="1" applyBorder="1" applyAlignment="1">
      <alignment horizontal="center"/>
    </xf>
    <xf numFmtId="3" fontId="22" fillId="0" borderId="0" xfId="28" applyNumberFormat="1" applyFont="1" applyFill="1" applyBorder="1" applyAlignment="1">
      <alignment horizontal="center"/>
    </xf>
    <xf numFmtId="172" fontId="17" fillId="0" borderId="0" xfId="28" applyNumberFormat="1" applyFont="1" applyFill="1" applyBorder="1" applyAlignment="1">
      <alignment horizontal="center"/>
    </xf>
    <xf numFmtId="10" fontId="17" fillId="35" borderId="0" xfId="1" applyNumberFormat="1" applyFill="1" applyBorder="1" applyAlignment="1">
      <alignment horizontal="center"/>
    </xf>
    <xf numFmtId="0" fontId="17" fillId="35" borderId="0" xfId="1" applyFont="1" applyFill="1" applyBorder="1"/>
    <xf numFmtId="0" fontId="46" fillId="0" borderId="0" xfId="103" applyFont="1" applyAlignment="1">
      <alignment horizontal="left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C8" sqref="C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5"/>
      <c r="C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4578</v>
      </c>
      <c r="D7" s="23">
        <f>E7/C7</f>
        <v>18.154456094364352</v>
      </c>
      <c r="E7" s="24">
        <f>+SUM(E8:E12)</f>
        <v>83111.100000000006</v>
      </c>
      <c r="F7" s="8" t="s">
        <v>0</v>
      </c>
      <c r="G7" s="6" t="s">
        <v>9</v>
      </c>
    </row>
    <row r="8" spans="1:124" s="5" customFormat="1">
      <c r="A8" s="11"/>
      <c r="B8" s="14">
        <v>45215</v>
      </c>
      <c r="C8" s="37">
        <f>'Details 2023-10-16'!D7</f>
        <v>902</v>
      </c>
      <c r="D8" s="38">
        <f>'Details 2023-10-16'!E7</f>
        <v>17.584977827050999</v>
      </c>
      <c r="E8" s="40">
        <f>+C8*D8</f>
        <v>15861.650000000001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45216</v>
      </c>
      <c r="C9" s="37">
        <f>'Details 2023-10-17'!D7</f>
        <v>158</v>
      </c>
      <c r="D9" s="38">
        <f>'Details 2023-10-17'!E7</f>
        <v>17.865189873417719</v>
      </c>
      <c r="E9" s="40">
        <f>+C9*D9</f>
        <v>2822.7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45217</v>
      </c>
      <c r="C10" s="37">
        <f>'Details 2023-10-18'!D7</f>
        <v>1180</v>
      </c>
      <c r="D10" s="38">
        <f>'Details 2023-10-18'!E7</f>
        <v>18.154661016949152</v>
      </c>
      <c r="E10" s="40">
        <f>+C10*D10</f>
        <v>21422.5</v>
      </c>
      <c r="F10" s="15" t="s">
        <v>0</v>
      </c>
      <c r="G10" s="16" t="s">
        <v>9</v>
      </c>
    </row>
    <row r="11" spans="1:124">
      <c r="B11" s="14">
        <f t="shared" si="0"/>
        <v>45218</v>
      </c>
      <c r="C11" s="37">
        <f>'Details 2023-10-19'!D7</f>
        <v>1175</v>
      </c>
      <c r="D11" s="38">
        <f>'Details 2023-10-19'!E7</f>
        <v>18.229957446808513</v>
      </c>
      <c r="E11" s="40">
        <f>+C11*D11</f>
        <v>21420.2</v>
      </c>
      <c r="F11" s="15" t="s">
        <v>0</v>
      </c>
      <c r="G11" s="16" t="s">
        <v>9</v>
      </c>
    </row>
    <row r="12" spans="1:124">
      <c r="B12" s="14">
        <f t="shared" si="0"/>
        <v>45219</v>
      </c>
      <c r="C12" s="37">
        <f>'Details 2023-10-20'!D7</f>
        <v>1163</v>
      </c>
      <c r="D12" s="38">
        <f>'Details 2023-10-20'!E7</f>
        <v>18.558942390369737</v>
      </c>
      <c r="E12" s="40">
        <f>+C12*D12</f>
        <v>21584.050000000003</v>
      </c>
      <c r="F12" s="15" t="s">
        <v>0</v>
      </c>
      <c r="G12" s="16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9"/>
      <c r="D330" s="20"/>
      <c r="E330" s="17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4"/>
  <sheetViews>
    <sheetView showGridLines="0" zoomScaleNormal="100" workbookViewId="0">
      <selection activeCell="B8" sqref="B8:E13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5"/>
      <c r="C4" s="35"/>
      <c r="D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902</v>
      </c>
      <c r="E7" s="23">
        <f>+SUMPRODUCT(D8:D1552,E8:E1552)/D7</f>
        <v>17.584977827050999</v>
      </c>
      <c r="F7" s="8" t="s">
        <v>0</v>
      </c>
      <c r="G7" s="6" t="s">
        <v>9</v>
      </c>
    </row>
    <row r="8" spans="1:124" s="5" customFormat="1">
      <c r="A8" s="11"/>
      <c r="B8" s="14">
        <v>45215</v>
      </c>
      <c r="C8" s="36">
        <v>0.38626157407270512</v>
      </c>
      <c r="D8" s="37">
        <v>150</v>
      </c>
      <c r="E8" s="38">
        <v>17.75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45215</v>
      </c>
      <c r="C9" s="36">
        <v>0.47615740740729962</v>
      </c>
      <c r="D9" s="37">
        <v>200</v>
      </c>
      <c r="E9" s="38">
        <v>17.149999999999999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45215</v>
      </c>
      <c r="C10" s="36">
        <v>0.68989583333313931</v>
      </c>
      <c r="D10" s="37">
        <v>150</v>
      </c>
      <c r="E10" s="38">
        <v>17.600000000000001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45215</v>
      </c>
      <c r="C11" s="36">
        <v>0.70314814814628335</v>
      </c>
      <c r="D11" s="37">
        <v>200</v>
      </c>
      <c r="E11" s="38">
        <v>17.600000000000001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45215</v>
      </c>
      <c r="C12" s="36">
        <v>0.72648148148437031</v>
      </c>
      <c r="D12" s="37">
        <v>133</v>
      </c>
      <c r="E12" s="38">
        <v>17.850000000000001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45215</v>
      </c>
      <c r="C13" s="36">
        <v>0.72831018518627388</v>
      </c>
      <c r="D13" s="37">
        <v>69</v>
      </c>
      <c r="E13" s="38">
        <v>17.899999999999999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DM394" s="1"/>
      <c r="DN394" s="1"/>
      <c r="DO394" s="1"/>
      <c r="DP394" s="1"/>
      <c r="DQ394" s="1"/>
      <c r="DR394" s="1"/>
      <c r="DS394" s="1"/>
      <c r="DT39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87"/>
  <sheetViews>
    <sheetView showGridLines="0" zoomScaleNormal="100" workbookViewId="0">
      <selection activeCell="B8" sqref="B8:E1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5"/>
      <c r="C4" s="35"/>
      <c r="D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158</v>
      </c>
      <c r="E7" s="23">
        <f>+SUMPRODUCT(D8:D1545,E8:E1545)/D7</f>
        <v>17.865189873417719</v>
      </c>
      <c r="F7" s="8" t="s">
        <v>0</v>
      </c>
      <c r="G7" s="6" t="s">
        <v>9</v>
      </c>
    </row>
    <row r="8" spans="1:124" s="5" customFormat="1">
      <c r="A8" s="11"/>
      <c r="B8" s="14">
        <v>45216</v>
      </c>
      <c r="C8" s="36">
        <v>0.41901620370481396</v>
      </c>
      <c r="D8" s="37">
        <v>60</v>
      </c>
      <c r="E8" s="38">
        <v>17.850000000000001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45216</v>
      </c>
      <c r="C9" s="36">
        <v>0.64746527777606389</v>
      </c>
      <c r="D9" s="37">
        <v>50</v>
      </c>
      <c r="E9" s="38">
        <v>17.850000000000001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45216</v>
      </c>
      <c r="C10" s="36">
        <v>0.703125</v>
      </c>
      <c r="D10" s="37">
        <v>40</v>
      </c>
      <c r="E10" s="38">
        <v>17.899999999999999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45216</v>
      </c>
      <c r="C11" s="36">
        <v>0.703263888892252</v>
      </c>
      <c r="D11" s="37">
        <v>8</v>
      </c>
      <c r="E11" s="38">
        <v>17.899999999999999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29"/>
      <c r="C12" s="30"/>
      <c r="D12" s="31"/>
      <c r="E12" s="32"/>
      <c r="F12" s="17"/>
      <c r="G12" s="33"/>
    </row>
    <row r="13" spans="1:124">
      <c r="B13" s="18"/>
      <c r="C13" s="18"/>
      <c r="D13" s="19"/>
      <c r="E13" s="20"/>
      <c r="F13" s="17"/>
      <c r="G13" s="34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2"/>
  <sheetViews>
    <sheetView showGridLines="0" zoomScaleNormal="100" workbookViewId="0">
      <selection activeCell="B8" sqref="B8:E1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5"/>
      <c r="C4" s="35"/>
      <c r="D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1180</v>
      </c>
      <c r="E7" s="23">
        <f>+SUMPRODUCT(D8:D1545,E8:E1545)/D7</f>
        <v>18.154661016949152</v>
      </c>
      <c r="F7" s="8" t="s">
        <v>0</v>
      </c>
      <c r="G7" s="6" t="s">
        <v>9</v>
      </c>
    </row>
    <row r="8" spans="1:124" s="5" customFormat="1">
      <c r="A8" s="11"/>
      <c r="B8" s="14">
        <v>45217</v>
      </c>
      <c r="C8" s="36">
        <v>0.40774305555532919</v>
      </c>
      <c r="D8" s="37">
        <v>150</v>
      </c>
      <c r="E8" s="38">
        <v>18.350000000000001</v>
      </c>
      <c r="F8" s="39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45217</v>
      </c>
      <c r="C9" s="36">
        <v>0.58865740741021</v>
      </c>
      <c r="D9" s="37">
        <v>250</v>
      </c>
      <c r="E9" s="38">
        <v>18.2</v>
      </c>
      <c r="F9" s="39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45217</v>
      </c>
      <c r="C10" s="36">
        <v>0.67170138889196096</v>
      </c>
      <c r="D10" s="37">
        <v>400</v>
      </c>
      <c r="E10" s="38">
        <v>18.2</v>
      </c>
      <c r="F10" s="39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45217</v>
      </c>
      <c r="C11" s="36">
        <v>0.71693287036760012</v>
      </c>
      <c r="D11" s="37">
        <v>380</v>
      </c>
      <c r="E11" s="38">
        <v>18</v>
      </c>
      <c r="F11" s="39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400"/>
  <sheetViews>
    <sheetView showGridLines="0" zoomScaleNormal="100" workbookViewId="0">
      <selection activeCell="B8" sqref="B8:B1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5"/>
      <c r="C4" s="35"/>
      <c r="D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+SUM(D8:D19)</f>
        <v>1175</v>
      </c>
      <c r="E7" s="23">
        <f>+SUMPRODUCT(D8:D1553,E8:E1553)/D7</f>
        <v>18.229957446808513</v>
      </c>
      <c r="F7" s="8" t="s">
        <v>0</v>
      </c>
      <c r="G7" s="6" t="s">
        <v>9</v>
      </c>
    </row>
    <row r="8" spans="1:124" s="5" customFormat="1">
      <c r="A8" s="11"/>
      <c r="B8" s="14">
        <v>45218</v>
      </c>
      <c r="C8" s="36">
        <v>0.43890046296291985</v>
      </c>
      <c r="D8" s="37">
        <v>8</v>
      </c>
      <c r="E8" s="38">
        <v>18.100000000000001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45218</v>
      </c>
      <c r="C9" s="36">
        <v>0.43982638888701331</v>
      </c>
      <c r="D9" s="37">
        <v>142</v>
      </c>
      <c r="E9" s="38">
        <v>18.100000000000001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45218</v>
      </c>
      <c r="C10" s="36">
        <v>0.56681712962745223</v>
      </c>
      <c r="D10" s="37">
        <v>150</v>
      </c>
      <c r="E10" s="38">
        <v>18.149999999999999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45218</v>
      </c>
      <c r="C11" s="36">
        <v>0.60621527778130258</v>
      </c>
      <c r="D11" s="37">
        <v>150</v>
      </c>
      <c r="E11" s="38">
        <v>18.100000000000001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45218</v>
      </c>
      <c r="C12" s="36">
        <v>0.69024305555649335</v>
      </c>
      <c r="D12" s="37">
        <v>185</v>
      </c>
      <c r="E12" s="38">
        <v>18.2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45218</v>
      </c>
      <c r="C13" s="36">
        <v>0.71270833333255723</v>
      </c>
      <c r="D13" s="37">
        <v>15</v>
      </c>
      <c r="E13" s="38">
        <v>18.25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45218</v>
      </c>
      <c r="C14" s="36">
        <v>0.71292824074043892</v>
      </c>
      <c r="D14" s="37">
        <v>161</v>
      </c>
      <c r="E14" s="38">
        <v>18.25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45218</v>
      </c>
      <c r="C15" s="36">
        <v>0.72283564815006685</v>
      </c>
      <c r="D15" s="37">
        <v>57</v>
      </c>
      <c r="E15" s="38">
        <v>18.3</v>
      </c>
      <c r="F15" s="15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45218</v>
      </c>
      <c r="C16" s="36">
        <v>0.72283564815006685</v>
      </c>
      <c r="D16" s="37">
        <v>2</v>
      </c>
      <c r="E16" s="38">
        <v>18.3</v>
      </c>
      <c r="F16" s="15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45218</v>
      </c>
      <c r="C17" s="36">
        <v>0.72302083333488554</v>
      </c>
      <c r="D17" s="37">
        <v>30</v>
      </c>
      <c r="E17" s="38">
        <v>18.3</v>
      </c>
      <c r="F17" s="15" t="s">
        <v>0</v>
      </c>
      <c r="G17" s="16" t="s">
        <v>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 s="5" customFormat="1">
      <c r="A18" s="11"/>
      <c r="B18" s="14">
        <v>45218</v>
      </c>
      <c r="C18" s="36">
        <v>0.72423611111298669</v>
      </c>
      <c r="D18" s="37">
        <v>65</v>
      </c>
      <c r="E18" s="38">
        <v>18.399999999999999</v>
      </c>
      <c r="F18" s="15" t="s">
        <v>0</v>
      </c>
      <c r="G18" s="16" t="s">
        <v>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 s="5" customFormat="1">
      <c r="A19" s="11"/>
      <c r="B19" s="14">
        <v>45218</v>
      </c>
      <c r="C19" s="36">
        <v>0.72709490740817273</v>
      </c>
      <c r="D19" s="37">
        <v>210</v>
      </c>
      <c r="E19" s="38">
        <v>18.399999999999999</v>
      </c>
      <c r="F19" s="15" t="s">
        <v>0</v>
      </c>
      <c r="G19" s="16" t="s">
        <v>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</row>
    <row r="20" spans="1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1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1:124">
      <c r="B22" s="18"/>
      <c r="C22" s="18"/>
      <c r="D22" s="19"/>
      <c r="E22" s="20"/>
      <c r="F22" s="17"/>
      <c r="DM22" s="1"/>
      <c r="DN22" s="1"/>
      <c r="DO22" s="1"/>
      <c r="DP22" s="1"/>
      <c r="DQ22" s="1"/>
      <c r="DR22" s="1"/>
      <c r="DS22" s="1"/>
      <c r="DT22" s="1"/>
    </row>
    <row r="23" spans="1:124">
      <c r="B23" s="18"/>
      <c r="C23" s="18"/>
      <c r="D23" s="19"/>
      <c r="E23" s="20"/>
      <c r="F23" s="17"/>
      <c r="DM23" s="1"/>
      <c r="DN23" s="1"/>
      <c r="DO23" s="1"/>
      <c r="DP23" s="1"/>
      <c r="DQ23" s="1"/>
      <c r="DR23" s="1"/>
      <c r="DS23" s="1"/>
      <c r="DT23" s="1"/>
    </row>
    <row r="24" spans="1:124">
      <c r="B24" s="18"/>
      <c r="C24" s="18"/>
      <c r="D24" s="19"/>
      <c r="E24" s="20"/>
      <c r="F24" s="17"/>
      <c r="DM24" s="1"/>
      <c r="DN24" s="1"/>
      <c r="DO24" s="1"/>
      <c r="DP24" s="1"/>
      <c r="DQ24" s="1"/>
      <c r="DR24" s="1"/>
      <c r="DS24" s="1"/>
      <c r="DT24" s="1"/>
    </row>
    <row r="25" spans="1:124">
      <c r="B25" s="18"/>
      <c r="C25" s="18"/>
      <c r="D25" s="19"/>
      <c r="E25" s="20"/>
      <c r="F25" s="17"/>
      <c r="DM25" s="1"/>
      <c r="DN25" s="1"/>
      <c r="DO25" s="1"/>
      <c r="DP25" s="1"/>
      <c r="DQ25" s="1"/>
      <c r="DR25" s="1"/>
      <c r="DS25" s="1"/>
      <c r="DT25" s="1"/>
    </row>
    <row r="26" spans="1:124">
      <c r="B26" s="18"/>
      <c r="C26" s="18"/>
      <c r="D26" s="19"/>
      <c r="E26" s="20"/>
      <c r="F26" s="17"/>
      <c r="DM26" s="1"/>
      <c r="DN26" s="1"/>
      <c r="DO26" s="1"/>
      <c r="DP26" s="1"/>
      <c r="DQ26" s="1"/>
      <c r="DR26" s="1"/>
      <c r="DS26" s="1"/>
      <c r="DT26" s="1"/>
    </row>
    <row r="27" spans="1:124">
      <c r="B27" s="18"/>
      <c r="C27" s="18"/>
      <c r="D27" s="19"/>
      <c r="E27" s="20"/>
      <c r="F27" s="17"/>
      <c r="DM27" s="1"/>
      <c r="DN27" s="1"/>
      <c r="DO27" s="1"/>
      <c r="DP27" s="1"/>
      <c r="DQ27" s="1"/>
      <c r="DR27" s="1"/>
      <c r="DS27" s="1"/>
      <c r="DT27" s="1"/>
    </row>
    <row r="28" spans="1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1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1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1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1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M226" s="25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M227" s="25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M228" s="25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M229" s="25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M230" s="25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M231" s="25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18"/>
      <c r="C334" s="18"/>
      <c r="D334" s="19"/>
      <c r="E334" s="20"/>
      <c r="F334" s="17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18"/>
      <c r="C335" s="18"/>
      <c r="D335" s="19"/>
      <c r="E335" s="20"/>
      <c r="F335" s="17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18"/>
      <c r="C336" s="18"/>
      <c r="D336" s="19"/>
      <c r="E336" s="20"/>
      <c r="F336" s="17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18"/>
      <c r="C337" s="18"/>
      <c r="D337" s="19"/>
      <c r="E337" s="20"/>
      <c r="F337" s="17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18"/>
      <c r="C338" s="18"/>
      <c r="D338" s="19"/>
      <c r="E338" s="20"/>
      <c r="F338" s="17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18"/>
      <c r="C339" s="18"/>
      <c r="D339" s="19"/>
      <c r="E339" s="20"/>
      <c r="F339" s="17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1"/>
      <c r="C394" s="21"/>
      <c r="D394" s="21"/>
      <c r="E394" s="21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1"/>
      <c r="C395" s="21"/>
      <c r="D395" s="21"/>
      <c r="E395" s="21"/>
      <c r="DM395" s="1"/>
      <c r="DN395" s="1"/>
      <c r="DO395" s="1"/>
      <c r="DP395" s="1"/>
      <c r="DQ395" s="1"/>
      <c r="DR395" s="1"/>
      <c r="DS395" s="1"/>
      <c r="DT395" s="1"/>
    </row>
    <row r="396" spans="2:124">
      <c r="B396" s="21"/>
      <c r="C396" s="21"/>
      <c r="D396" s="21"/>
      <c r="E396" s="21"/>
      <c r="DM396" s="1"/>
      <c r="DN396" s="1"/>
      <c r="DO396" s="1"/>
      <c r="DP396" s="1"/>
      <c r="DQ396" s="1"/>
      <c r="DR396" s="1"/>
      <c r="DS396" s="1"/>
      <c r="DT396" s="1"/>
    </row>
    <row r="397" spans="2:124">
      <c r="B397" s="21"/>
      <c r="C397" s="21"/>
      <c r="D397" s="21"/>
      <c r="E397" s="21"/>
      <c r="DM397" s="1"/>
      <c r="DN397" s="1"/>
      <c r="DO397" s="1"/>
      <c r="DP397" s="1"/>
      <c r="DQ397" s="1"/>
      <c r="DR397" s="1"/>
      <c r="DS397" s="1"/>
      <c r="DT397" s="1"/>
    </row>
    <row r="398" spans="2:124">
      <c r="B398" s="21"/>
      <c r="C398" s="21"/>
      <c r="D398" s="21"/>
      <c r="E398" s="21"/>
      <c r="DM398" s="1"/>
      <c r="DN398" s="1"/>
      <c r="DO398" s="1"/>
      <c r="DP398" s="1"/>
      <c r="DQ398" s="1"/>
      <c r="DR398" s="1"/>
      <c r="DS398" s="1"/>
      <c r="DT398" s="1"/>
    </row>
    <row r="399" spans="2:124">
      <c r="B399" s="21"/>
      <c r="C399" s="21"/>
      <c r="D399" s="21"/>
      <c r="E399" s="21"/>
      <c r="DM399" s="1"/>
      <c r="DN399" s="1"/>
      <c r="DO399" s="1"/>
      <c r="DP399" s="1"/>
      <c r="DQ399" s="1"/>
      <c r="DR399" s="1"/>
      <c r="DS399" s="1"/>
      <c r="DT399" s="1"/>
    </row>
    <row r="400" spans="2:124">
      <c r="DM400" s="1"/>
      <c r="DN400" s="1"/>
      <c r="DO400" s="1"/>
      <c r="DP400" s="1"/>
      <c r="DQ400" s="1"/>
      <c r="DR400" s="1"/>
      <c r="DS400" s="1"/>
      <c r="DT40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97"/>
  <sheetViews>
    <sheetView showGridLines="0" zoomScaleNormal="100" workbookViewId="0">
      <selection activeCell="E10" sqref="E10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5"/>
      <c r="C4" s="35"/>
      <c r="D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+SUM(D8:D16)</f>
        <v>1163</v>
      </c>
      <c r="E7" s="23">
        <f>+SUMPRODUCT(D8:D1550,E8:E1550)/D7</f>
        <v>18.558942390369737</v>
      </c>
      <c r="F7" s="8" t="s">
        <v>0</v>
      </c>
      <c r="G7" s="6" t="s">
        <v>9</v>
      </c>
    </row>
    <row r="8" spans="1:124" s="5" customFormat="1">
      <c r="A8" s="11"/>
      <c r="B8" s="14">
        <v>45219</v>
      </c>
      <c r="C8" s="36">
        <v>0.40562499999941792</v>
      </c>
      <c r="D8" s="37">
        <v>200</v>
      </c>
      <c r="E8" s="38">
        <v>18.399999999999999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45219</v>
      </c>
      <c r="C9" s="36">
        <v>0.40564814814570127</v>
      </c>
      <c r="D9" s="37">
        <v>42</v>
      </c>
      <c r="E9" s="38">
        <v>18.399999999999999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45219</v>
      </c>
      <c r="C10" s="36">
        <v>0.41112268518190831</v>
      </c>
      <c r="D10" s="37">
        <v>8</v>
      </c>
      <c r="E10" s="38">
        <v>18.399999999999999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45219</v>
      </c>
      <c r="C11" s="36">
        <v>0.62966435185080627</v>
      </c>
      <c r="D11" s="37">
        <v>250</v>
      </c>
      <c r="E11" s="38">
        <v>18.600000000000001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45219</v>
      </c>
      <c r="C12" s="36">
        <v>0.6706712962986785</v>
      </c>
      <c r="D12" s="37">
        <v>250</v>
      </c>
      <c r="E12" s="38">
        <v>18.600000000000001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45219</v>
      </c>
      <c r="C13" s="36">
        <v>0.70417824073956581</v>
      </c>
      <c r="D13" s="37">
        <v>287</v>
      </c>
      <c r="E13" s="38">
        <v>18.600000000000001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45219</v>
      </c>
      <c r="C14" s="36">
        <v>0.70417824073956581</v>
      </c>
      <c r="D14" s="37">
        <v>74</v>
      </c>
      <c r="E14" s="38">
        <v>18.600000000000001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45219</v>
      </c>
      <c r="C15" s="36">
        <v>0.70417824073956581</v>
      </c>
      <c r="D15" s="37">
        <v>7</v>
      </c>
      <c r="E15" s="38">
        <v>18.600000000000001</v>
      </c>
      <c r="F15" s="15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45219</v>
      </c>
      <c r="C16" s="36">
        <v>0.70428240740875481</v>
      </c>
      <c r="D16" s="37">
        <v>45</v>
      </c>
      <c r="E16" s="38">
        <v>18.649999999999999</v>
      </c>
      <c r="F16" s="15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M225" s="25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M226" s="25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M227" s="25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M228" s="25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18"/>
      <c r="C333" s="18"/>
      <c r="D333" s="19"/>
      <c r="E333" s="20"/>
      <c r="F333" s="17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18"/>
      <c r="C334" s="18"/>
      <c r="D334" s="19"/>
      <c r="E334" s="20"/>
      <c r="F334" s="17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18"/>
      <c r="C335" s="18"/>
      <c r="D335" s="19"/>
      <c r="E335" s="20"/>
      <c r="F335" s="17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18"/>
      <c r="C336" s="18"/>
      <c r="D336" s="19"/>
      <c r="E336" s="20"/>
      <c r="F336" s="17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1"/>
      <c r="C393" s="21"/>
      <c r="D393" s="21"/>
      <c r="E393" s="21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1"/>
      <c r="C394" s="21"/>
      <c r="D394" s="21"/>
      <c r="E394" s="21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1"/>
      <c r="C395" s="21"/>
      <c r="D395" s="21"/>
      <c r="E395" s="21"/>
      <c r="DM395" s="1"/>
      <c r="DN395" s="1"/>
      <c r="DO395" s="1"/>
      <c r="DP395" s="1"/>
      <c r="DQ395" s="1"/>
      <c r="DR395" s="1"/>
      <c r="DS395" s="1"/>
      <c r="DT395" s="1"/>
    </row>
    <row r="396" spans="2:124">
      <c r="B396" s="21"/>
      <c r="C396" s="21"/>
      <c r="D396" s="21"/>
      <c r="E396" s="21"/>
      <c r="DM396" s="1"/>
      <c r="DN396" s="1"/>
      <c r="DO396" s="1"/>
      <c r="DP396" s="1"/>
      <c r="DQ396" s="1"/>
      <c r="DR396" s="1"/>
      <c r="DS396" s="1"/>
      <c r="DT396" s="1"/>
    </row>
    <row r="397" spans="2:124">
      <c r="DM397" s="1"/>
      <c r="DN397" s="1"/>
      <c r="DO397" s="1"/>
      <c r="DP397" s="1"/>
      <c r="DQ397" s="1"/>
      <c r="DR397" s="1"/>
      <c r="DS397" s="1"/>
      <c r="DT39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Wochenübersicht</vt:lpstr>
      <vt:lpstr>Details 2023-10-16</vt:lpstr>
      <vt:lpstr>Details 2023-10-17</vt:lpstr>
      <vt:lpstr>Details 2023-10-18</vt:lpstr>
      <vt:lpstr>Details 2023-10-19</vt:lpstr>
      <vt:lpstr>Details 2023-10-20</vt:lpstr>
      <vt:lpstr>'Details 2023-10-16'!Druckbereich</vt:lpstr>
      <vt:lpstr>'Details 2023-10-17'!Druckbereich</vt:lpstr>
      <vt:lpstr>'Details 2023-10-19'!Druckbereich</vt:lpstr>
      <vt:lpstr>'Details 2023-10-20'!Druckbereich</vt:lpstr>
      <vt:lpstr>Wochenübersicht!Druckbereich</vt:lpstr>
      <vt:lpstr>'Details 2023-10-16'!Drucktitel</vt:lpstr>
      <vt:lpstr>'Details 2023-10-17'!Drucktitel</vt:lpstr>
      <vt:lpstr>'Details 2023-10-18'!Drucktitel</vt:lpstr>
      <vt:lpstr>'Details 2023-10-19'!Drucktitel</vt:lpstr>
      <vt:lpstr>'Details 2023-10-20'!Drucktitel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2023-10-23T06:08:27Z</dcterms:modified>
</cp:coreProperties>
</file>