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3"/>
  <workbookPr filterPrivacy="1" codeName="ThisWorkbook" defaultThemeVersion="124226"/>
  <xr:revisionPtr revIDLastSave="0" documentId="13_ncr:1_{18650874-81EB-4CCC-9D25-6E664D497F6B}" xr6:coauthVersionLast="36" xr6:coauthVersionMax="47" xr10:uidLastSave="{00000000-0000-0000-0000-000000000000}"/>
  <bookViews>
    <workbookView xWindow="-105" yWindow="-105" windowWidth="19425" windowHeight="10425" tabRatio="635" xr2:uid="{00000000-000D-0000-FFFF-FFFF00000000}"/>
  </bookViews>
  <sheets>
    <sheet name="Wochenübersicht" sheetId="79" r:id="rId1"/>
    <sheet name="Details 2023-10-23" sheetId="91" r:id="rId2"/>
    <sheet name="Details 2023-10-24" sheetId="92" r:id="rId3"/>
    <sheet name="Details 2023-10-25" sheetId="94" r:id="rId4"/>
    <sheet name="Details 2023-10-26" sheetId="95" r:id="rId5"/>
    <sheet name="Details 2023-10-27" sheetId="96" r:id="rId6"/>
  </sheets>
  <definedNames>
    <definedName name="_xlnm.Print_Area" localSheetId="2">'Details 2023-10-24'!$A$1:$H$17</definedName>
    <definedName name="_xlnm.Print_Area" localSheetId="4">'Details 2023-10-26'!$A$1:$H$13</definedName>
    <definedName name="_xlnm.Print_Area" localSheetId="5">'Details 2023-10-27'!$A$1:$H$11</definedName>
    <definedName name="_xlnm.Print_Area" localSheetId="0">Wochenübersicht!$A$1:$H$13</definedName>
    <definedName name="_xlnm.Print_Titles" localSheetId="1">'Details 2023-10-23'!$6:$7</definedName>
    <definedName name="_xlnm.Print_Titles" localSheetId="2">'Details 2023-10-24'!$6:$7</definedName>
    <definedName name="_xlnm.Print_Titles" localSheetId="3">'Details 2023-10-25'!$6:$7</definedName>
    <definedName name="_xlnm.Print_Titles" localSheetId="4">'Details 2023-10-26'!$6:$7</definedName>
    <definedName name="_xlnm.Print_Titles" localSheetId="5">'Details 2023-10-27'!$6:$7</definedName>
    <definedName name="_xlnm.Print_Titles" localSheetId="0">Wochenübersicht!$6:$7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41087.573275463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</workbook>
</file>

<file path=xl/calcChain.xml><?xml version="1.0" encoding="utf-8"?>
<calcChain xmlns="http://schemas.openxmlformats.org/spreadsheetml/2006/main">
  <c r="D7" i="94" l="1"/>
  <c r="D7" i="92"/>
  <c r="B9" i="79"/>
  <c r="D7" i="91"/>
  <c r="E7" i="91"/>
  <c r="E7" i="92"/>
  <c r="E7" i="96" l="1"/>
  <c r="D12" i="79" s="1"/>
  <c r="D7" i="96"/>
  <c r="C12" i="79" s="1"/>
  <c r="E7" i="95"/>
  <c r="D11" i="79" s="1"/>
  <c r="D7" i="95"/>
  <c r="C11" i="79" s="1"/>
  <c r="E11" i="79" l="1"/>
  <c r="E12" i="79"/>
  <c r="D9" i="79" l="1"/>
  <c r="C9" i="79"/>
  <c r="E7" i="94"/>
  <c r="D10" i="79" l="1"/>
  <c r="C10" i="79"/>
  <c r="C8" i="79"/>
  <c r="B10" i="79"/>
  <c r="B11" i="79" s="1"/>
  <c r="B12" i="79" s="1"/>
  <c r="C7" i="79" l="1"/>
  <c r="E10" i="79"/>
  <c r="D8" i="79"/>
  <c r="E9" i="79"/>
  <c r="E8" i="79" l="1"/>
  <c r="E7" i="79" s="1"/>
  <c r="D7" i="79" s="1"/>
</calcChain>
</file>

<file path=xl/sharedStrings.xml><?xml version="1.0" encoding="utf-8"?>
<sst xmlns="http://schemas.openxmlformats.org/spreadsheetml/2006/main" count="138" uniqueCount="12">
  <si>
    <t>EUR</t>
  </si>
  <si>
    <t>Datum</t>
  </si>
  <si>
    <t>Anzahl zurückgekaufter Aktien</t>
  </si>
  <si>
    <t>Bruttokaufpreis</t>
  </si>
  <si>
    <t>Währung</t>
  </si>
  <si>
    <t>Handelsplatz</t>
  </si>
  <si>
    <t xml:space="preserve">Kaufpreis </t>
  </si>
  <si>
    <t>Total</t>
  </si>
  <si>
    <t>Fabasoft AG</t>
  </si>
  <si>
    <t>XETRA</t>
  </si>
  <si>
    <t>ISIN AT0000785407</t>
  </si>
  <si>
    <t>Uhrzeit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</si>
</sst>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\ _€_-;\-* #,##0.00\ _€_-;_-* &quot;-&quot;??\ _€_-;_-@_-"/>
    <numFmt numFmtId="164" formatCode="_-* #,##0.00_-;\-* #,##0.00_-;_-* &quot;-&quot;??_-;_-@_-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??0.0000"/>
    <numFmt numFmtId="169" formatCode="?,??0,000.00"/>
    <numFmt numFmtId="170" formatCode="_ * #,##0.00_ ;_ * \-#,##0.00_ ;_ * &quot;-&quot;??_ ;_ @_ "/>
    <numFmt numFmtId="171" formatCode="_ &quot;€&quot;\ * #,##0.00_ ;_ &quot;€&quot;\ * \-#,##0.00_ ;_ &quot;€&quot;\ * &quot;-&quot;??_ ;_ @_ "/>
    <numFmt numFmtId="172" formatCode="#,##0.000000"/>
    <numFmt numFmtId="173" formatCode="[$-F400]h:mm:ss\ AM/PM"/>
  </numFmts>
  <fonts count="5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66"/>
      <name val="Calibri"/>
      <family val="2"/>
      <scheme val="minor"/>
    </font>
    <font>
      <sz val="10"/>
      <color rgb="FF000066"/>
      <name val="Arial"/>
      <family val="2"/>
    </font>
    <font>
      <u/>
      <sz val="11"/>
      <color theme="10"/>
      <name val="Calibri"/>
      <family val="2"/>
      <scheme val="minor"/>
    </font>
    <font>
      <sz val="8"/>
      <name val="Myriad Roman"/>
    </font>
    <font>
      <sz val="10"/>
      <color theme="1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name val="Tahoma"/>
      <family val="2"/>
    </font>
    <font>
      <sz val="10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tted">
        <color theme="0" tint="-0.14996795556505021"/>
      </bottom>
      <diagonal/>
    </border>
    <border>
      <left/>
      <right/>
      <top/>
      <bottom style="thick">
        <color rgb="FF000099"/>
      </bottom>
      <diagonal/>
    </border>
    <border>
      <left/>
      <right/>
      <top style="thick">
        <color rgb="FF000099"/>
      </top>
      <bottom style="thick">
        <color rgb="FF000099"/>
      </bottom>
      <diagonal/>
    </border>
  </borders>
  <cellStyleXfs count="337">
    <xf numFmtId="0" fontId="0" fillId="0" borderId="0"/>
    <xf numFmtId="0" fontId="17" fillId="0" borderId="0"/>
    <xf numFmtId="0" fontId="18" fillId="0" borderId="0"/>
    <xf numFmtId="0" fontId="14" fillId="0" borderId="0"/>
    <xf numFmtId="0" fontId="19" fillId="0" borderId="0" applyNumberFormat="0" applyFill="0" applyBorder="0" applyAlignment="0" applyProtection="0"/>
    <xf numFmtId="9" fontId="22" fillId="0" borderId="0" applyFont="0" applyFill="0" applyBorder="0" applyAlignment="0" applyProtection="0"/>
    <xf numFmtId="0" fontId="23" fillId="0" borderId="0" applyNumberFormat="0" applyFill="0" applyBorder="0" applyProtection="0">
      <alignment vertical="top"/>
    </xf>
    <xf numFmtId="0" fontId="27" fillId="0" borderId="10" applyNumberFormat="0" applyFill="0" applyAlignment="0" applyProtection="0"/>
    <xf numFmtId="166" fontId="22" fillId="0" borderId="0" applyFont="0" applyFill="0" applyBorder="0" applyAlignment="0" applyProtection="0"/>
    <xf numFmtId="0" fontId="28" fillId="36" borderId="0"/>
    <xf numFmtId="0" fontId="27" fillId="33" borderId="12" applyNumberFormat="0" applyAlignment="0"/>
    <xf numFmtId="0" fontId="27" fillId="33" borderId="11" applyNumberFormat="0" applyAlignment="0"/>
    <xf numFmtId="0" fontId="24" fillId="37" borderId="0" applyNumberFormat="0" applyAlignment="0">
      <alignment wrapText="1"/>
    </xf>
    <xf numFmtId="0" fontId="27" fillId="33" borderId="13" applyNumberFormat="0" applyAlignment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6" fontId="17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30" fillId="3" borderId="0" applyNumberFormat="0" applyBorder="0" applyAlignment="0" applyProtection="0"/>
    <xf numFmtId="0" fontId="31" fillId="6" borderId="4" applyNumberFormat="0" applyAlignment="0" applyProtection="0"/>
    <xf numFmtId="0" fontId="32" fillId="7" borderId="7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0" borderId="1" applyNumberFormat="0" applyFill="0" applyAlignment="0" applyProtection="0"/>
    <xf numFmtId="0" fontId="36" fillId="0" borderId="2" applyNumberFormat="0" applyFill="0" applyAlignment="0" applyProtection="0"/>
    <xf numFmtId="0" fontId="37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5" borderId="4" applyNumberFormat="0" applyAlignment="0" applyProtection="0"/>
    <xf numFmtId="0" fontId="40" fillId="0" borderId="6" applyNumberFormat="0" applyFill="0" applyAlignment="0" applyProtection="0"/>
    <xf numFmtId="0" fontId="41" fillId="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8" borderId="8" applyNumberFormat="0" applyFont="0" applyAlignment="0" applyProtection="0"/>
    <xf numFmtId="0" fontId="42" fillId="6" borderId="5" applyNumberFormat="0" applyAlignment="0" applyProtection="0"/>
    <xf numFmtId="0" fontId="16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/>
    <xf numFmtId="0" fontId="15" fillId="0" borderId="0"/>
    <xf numFmtId="9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166" fontId="8" fillId="0" borderId="0" applyFont="0" applyFill="0" applyBorder="0" applyAlignment="0" applyProtection="0"/>
    <xf numFmtId="0" fontId="7" fillId="0" borderId="0"/>
    <xf numFmtId="166" fontId="22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6" fillId="0" borderId="0"/>
    <xf numFmtId="0" fontId="18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8" fillId="0" borderId="0"/>
    <xf numFmtId="166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7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52" fillId="0" borderId="0"/>
    <xf numFmtId="43" fontId="15" fillId="0" borderId="0" applyFont="0" applyFill="0" applyBorder="0" applyAlignment="0" applyProtection="0"/>
  </cellStyleXfs>
  <cellXfs count="37">
    <xf numFmtId="0" fontId="0" fillId="0" borderId="0" xfId="0"/>
    <xf numFmtId="0" fontId="17" fillId="0" borderId="0" xfId="1"/>
    <xf numFmtId="0" fontId="17" fillId="35" borderId="0" xfId="1" applyFill="1"/>
    <xf numFmtId="0" fontId="20" fillId="35" borderId="0" xfId="1" applyFont="1" applyFill="1"/>
    <xf numFmtId="0" fontId="20" fillId="33" borderId="0" xfId="1" applyFont="1" applyFill="1"/>
    <xf numFmtId="0" fontId="17" fillId="33" borderId="0" xfId="1" applyFill="1"/>
    <xf numFmtId="1" fontId="26" fillId="38" borderId="14" xfId="1" applyNumberFormat="1" applyFont="1" applyFill="1" applyBorder="1" applyAlignment="1">
      <alignment horizontal="center"/>
    </xf>
    <xf numFmtId="3" fontId="25" fillId="38" borderId="14" xfId="28" applyNumberFormat="1" applyFont="1" applyFill="1" applyBorder="1" applyAlignment="1">
      <alignment horizontal="center"/>
    </xf>
    <xf numFmtId="10" fontId="26" fillId="38" borderId="14" xfId="5" applyNumberFormat="1" applyFont="1" applyFill="1" applyBorder="1" applyAlignment="1">
      <alignment horizontal="center"/>
    </xf>
    <xf numFmtId="0" fontId="21" fillId="33" borderId="0" xfId="4" applyFont="1" applyFill="1" applyAlignment="1">
      <alignment vertical="center"/>
    </xf>
    <xf numFmtId="0" fontId="26" fillId="33" borderId="0" xfId="6" applyFont="1" applyFill="1" applyAlignment="1">
      <alignment vertical="center"/>
    </xf>
    <xf numFmtId="0" fontId="17" fillId="35" borderId="0" xfId="1" applyFont="1" applyFill="1"/>
    <xf numFmtId="0" fontId="45" fillId="35" borderId="0" xfId="103" applyFont="1" applyFill="1" applyAlignment="1"/>
    <xf numFmtId="0" fontId="17" fillId="0" borderId="0" xfId="103" applyFont="1" applyAlignment="1">
      <alignment wrapText="1"/>
    </xf>
    <xf numFmtId="14" fontId="17" fillId="35" borderId="15" xfId="1" applyNumberFormat="1" applyFill="1" applyBorder="1" applyAlignment="1">
      <alignment horizontal="center"/>
    </xf>
    <xf numFmtId="10" fontId="17" fillId="35" borderId="15" xfId="5" applyNumberFormat="1" applyFont="1" applyFill="1" applyBorder="1" applyAlignment="1">
      <alignment horizontal="center"/>
    </xf>
    <xf numFmtId="10" fontId="17" fillId="35" borderId="15" xfId="1" applyNumberFormat="1" applyFill="1" applyBorder="1" applyAlignment="1">
      <alignment horizontal="center"/>
    </xf>
    <xf numFmtId="10" fontId="17" fillId="35" borderId="0" xfId="5" applyNumberFormat="1" applyFont="1" applyFill="1" applyBorder="1" applyAlignment="1">
      <alignment horizontal="center"/>
    </xf>
    <xf numFmtId="14" fontId="17" fillId="35" borderId="0" xfId="1" applyNumberFormat="1" applyFont="1" applyFill="1" applyBorder="1" applyAlignment="1">
      <alignment horizontal="center"/>
    </xf>
    <xf numFmtId="168" fontId="22" fillId="35" borderId="0" xfId="1" applyNumberFormat="1" applyFont="1" applyFill="1" applyBorder="1" applyAlignment="1">
      <alignment horizontal="center"/>
    </xf>
    <xf numFmtId="169" fontId="17" fillId="35" borderId="0" xfId="1" applyNumberFormat="1" applyFont="1" applyFill="1" applyBorder="1" applyAlignment="1">
      <alignment horizontal="center"/>
    </xf>
    <xf numFmtId="0" fontId="17" fillId="33" borderId="0" xfId="1" applyFont="1" applyFill="1"/>
    <xf numFmtId="0" fontId="17" fillId="0" borderId="0" xfId="1" applyFont="1"/>
    <xf numFmtId="172" fontId="25" fillId="38" borderId="14" xfId="28" applyNumberFormat="1" applyFont="1" applyFill="1" applyBorder="1" applyAlignment="1">
      <alignment horizontal="center"/>
    </xf>
    <xf numFmtId="4" fontId="25" fillId="38" borderId="14" xfId="28" applyNumberFormat="1" applyFont="1" applyFill="1" applyBorder="1" applyAlignment="1">
      <alignment horizontal="center"/>
    </xf>
    <xf numFmtId="22" fontId="17" fillId="35" borderId="0" xfId="1" applyNumberFormat="1" applyFill="1"/>
    <xf numFmtId="0" fontId="20" fillId="33" borderId="16" xfId="1" applyFont="1" applyFill="1" applyBorder="1"/>
    <xf numFmtId="4" fontId="26" fillId="35" borderId="17" xfId="101" applyNumberFormat="1" applyFont="1" applyFill="1" applyBorder="1" applyAlignment="1">
      <alignment horizontal="center" vertical="center" wrapText="1"/>
    </xf>
    <xf numFmtId="0" fontId="25" fillId="34" borderId="17" xfId="0" applyFont="1" applyFill="1" applyBorder="1" applyAlignment="1">
      <alignment horizontal="center" vertical="center" wrapText="1"/>
    </xf>
    <xf numFmtId="173" fontId="17" fillId="0" borderId="15" xfId="1" applyNumberFormat="1" applyFill="1" applyBorder="1" applyAlignment="1">
      <alignment horizontal="center"/>
    </xf>
    <xf numFmtId="3" fontId="22" fillId="0" borderId="15" xfId="28" applyNumberFormat="1" applyFont="1" applyFill="1" applyBorder="1" applyAlignment="1">
      <alignment horizontal="center"/>
    </xf>
    <xf numFmtId="172" fontId="17" fillId="0" borderId="15" xfId="28" applyNumberFormat="1" applyFont="1" applyFill="1" applyBorder="1" applyAlignment="1">
      <alignment horizontal="center"/>
    </xf>
    <xf numFmtId="10" fontId="17" fillId="0" borderId="15" xfId="5" applyNumberFormat="1" applyFont="1" applyFill="1" applyBorder="1" applyAlignment="1">
      <alignment horizontal="center"/>
    </xf>
    <xf numFmtId="4" fontId="17" fillId="0" borderId="15" xfId="28" applyNumberFormat="1" applyFont="1" applyFill="1" applyBorder="1" applyAlignment="1">
      <alignment horizontal="center"/>
    </xf>
    <xf numFmtId="0" fontId="46" fillId="0" borderId="0" xfId="103" applyFont="1" applyAlignment="1">
      <alignment horizontal="left" vertical="center" wrapText="1"/>
    </xf>
    <xf numFmtId="14" fontId="17" fillId="0" borderId="15" xfId="1" applyNumberFormat="1" applyFill="1" applyBorder="1" applyAlignment="1">
      <alignment horizontal="center"/>
    </xf>
    <xf numFmtId="10" fontId="17" fillId="0" borderId="15" xfId="1" applyNumberFormat="1" applyFill="1" applyBorder="1" applyAlignment="1">
      <alignment horizontal="center"/>
    </xf>
  </cellXfs>
  <cellStyles count="337">
    <cellStyle name="_Heading" xfId="4" xr:uid="{00000000-0005-0000-0000-000000000000}"/>
    <cellStyle name="_SubHeading" xfId="6" xr:uid="{00000000-0005-0000-0000-000001000000}"/>
    <cellStyle name="_Table" xfId="7" xr:uid="{00000000-0005-0000-0000-000002000000}"/>
    <cellStyle name="20% - Accent1 2" xfId="31" xr:uid="{00000000-0005-0000-0000-000003000000}"/>
    <cellStyle name="20% - Accent2 2" xfId="32" xr:uid="{00000000-0005-0000-0000-000004000000}"/>
    <cellStyle name="20% - Accent3 2" xfId="33" xr:uid="{00000000-0005-0000-0000-000005000000}"/>
    <cellStyle name="20% - Accent4 2" xfId="34" xr:uid="{00000000-0005-0000-0000-000006000000}"/>
    <cellStyle name="20% - Accent5 2" xfId="35" xr:uid="{00000000-0005-0000-0000-000007000000}"/>
    <cellStyle name="20% - Accent6 2" xfId="36" xr:uid="{00000000-0005-0000-0000-000008000000}"/>
    <cellStyle name="40% - Accent1 2" xfId="37" xr:uid="{00000000-0005-0000-0000-000009000000}"/>
    <cellStyle name="40% - Accent2 2" xfId="38" xr:uid="{00000000-0005-0000-0000-00000A000000}"/>
    <cellStyle name="40% - Accent3 2" xfId="39" xr:uid="{00000000-0005-0000-0000-00000B000000}"/>
    <cellStyle name="40% - Accent4 2" xfId="40" xr:uid="{00000000-0005-0000-0000-00000C000000}"/>
    <cellStyle name="40% - Accent5 2" xfId="41" xr:uid="{00000000-0005-0000-0000-00000D000000}"/>
    <cellStyle name="40% - Accent6 2" xfId="42" xr:uid="{00000000-0005-0000-0000-00000E000000}"/>
    <cellStyle name="60% - Accent1 2" xfId="43" xr:uid="{00000000-0005-0000-0000-00000F000000}"/>
    <cellStyle name="60% - Accent2 2" xfId="44" xr:uid="{00000000-0005-0000-0000-000010000000}"/>
    <cellStyle name="60% - Accent3 2" xfId="45" xr:uid="{00000000-0005-0000-0000-000011000000}"/>
    <cellStyle name="60% - Accent4 2" xfId="46" xr:uid="{00000000-0005-0000-0000-000012000000}"/>
    <cellStyle name="60% - Accent5 2" xfId="47" xr:uid="{00000000-0005-0000-0000-000013000000}"/>
    <cellStyle name="60% - Accent6 2" xfId="48" xr:uid="{00000000-0005-0000-0000-000014000000}"/>
    <cellStyle name="Accent1 2" xfId="49" xr:uid="{00000000-0005-0000-0000-000015000000}"/>
    <cellStyle name="Accent2 2" xfId="50" xr:uid="{00000000-0005-0000-0000-000016000000}"/>
    <cellStyle name="Accent3 2" xfId="51" xr:uid="{00000000-0005-0000-0000-000017000000}"/>
    <cellStyle name="Accent4 2" xfId="52" xr:uid="{00000000-0005-0000-0000-000018000000}"/>
    <cellStyle name="Accent5 2" xfId="53" xr:uid="{00000000-0005-0000-0000-000019000000}"/>
    <cellStyle name="Accent6 2" xfId="54" xr:uid="{00000000-0005-0000-0000-00001A000000}"/>
    <cellStyle name="Bad 2" xfId="55" xr:uid="{00000000-0005-0000-0000-00001B000000}"/>
    <cellStyle name="blp_column_header" xfId="9" xr:uid="{00000000-0005-0000-0000-00001C000000}"/>
    <cellStyle name="Calculation 2" xfId="56" xr:uid="{00000000-0005-0000-0000-00001D000000}"/>
    <cellStyle name="Check Cell 2" xfId="57" xr:uid="{00000000-0005-0000-0000-00001E000000}"/>
    <cellStyle name="Comma 2" xfId="8" xr:uid="{00000000-0005-0000-0000-00001F000000}"/>
    <cellStyle name="Comma 2 10" xfId="109" xr:uid="{00000000-0005-0000-0000-000020000000}"/>
    <cellStyle name="Comma 2 10 2" xfId="110" xr:uid="{00000000-0005-0000-0000-000021000000}"/>
    <cellStyle name="Comma 2 11" xfId="111" xr:uid="{00000000-0005-0000-0000-000022000000}"/>
    <cellStyle name="Comma 2 11 2" xfId="112" xr:uid="{00000000-0005-0000-0000-000023000000}"/>
    <cellStyle name="Comma 2 12" xfId="113" xr:uid="{00000000-0005-0000-0000-000024000000}"/>
    <cellStyle name="Comma 2 12 2" xfId="114" xr:uid="{00000000-0005-0000-0000-000025000000}"/>
    <cellStyle name="Comma 2 13" xfId="115" xr:uid="{00000000-0005-0000-0000-000026000000}"/>
    <cellStyle name="Comma 2 13 2" xfId="116" xr:uid="{00000000-0005-0000-0000-000027000000}"/>
    <cellStyle name="Comma 2 14" xfId="117" xr:uid="{00000000-0005-0000-0000-000028000000}"/>
    <cellStyle name="Comma 2 14 2" xfId="118" xr:uid="{00000000-0005-0000-0000-000029000000}"/>
    <cellStyle name="Comma 2 15" xfId="119" xr:uid="{00000000-0005-0000-0000-00002A000000}"/>
    <cellStyle name="Comma 2 15 2" xfId="120" xr:uid="{00000000-0005-0000-0000-00002B000000}"/>
    <cellStyle name="Comma 2 16" xfId="121" xr:uid="{00000000-0005-0000-0000-00002C000000}"/>
    <cellStyle name="Comma 2 16 2" xfId="122" xr:uid="{00000000-0005-0000-0000-00002D000000}"/>
    <cellStyle name="Comma 2 17" xfId="123" xr:uid="{00000000-0005-0000-0000-00002E000000}"/>
    <cellStyle name="Comma 2 17 2" xfId="124" xr:uid="{00000000-0005-0000-0000-00002F000000}"/>
    <cellStyle name="Comma 2 18" xfId="125" xr:uid="{00000000-0005-0000-0000-000030000000}"/>
    <cellStyle name="Comma 2 18 2" xfId="126" xr:uid="{00000000-0005-0000-0000-000031000000}"/>
    <cellStyle name="Comma 2 19" xfId="127" xr:uid="{00000000-0005-0000-0000-000032000000}"/>
    <cellStyle name="Comma 2 19 2" xfId="128" xr:uid="{00000000-0005-0000-0000-000033000000}"/>
    <cellStyle name="Comma 2 2" xfId="58" xr:uid="{00000000-0005-0000-0000-000034000000}"/>
    <cellStyle name="Comma 2 2 2" xfId="130" xr:uid="{00000000-0005-0000-0000-000035000000}"/>
    <cellStyle name="Comma 2 2 3" xfId="131" xr:uid="{00000000-0005-0000-0000-000036000000}"/>
    <cellStyle name="Comma 2 2 4" xfId="129" xr:uid="{00000000-0005-0000-0000-000037000000}"/>
    <cellStyle name="Comma 2 20" xfId="132" xr:uid="{00000000-0005-0000-0000-000038000000}"/>
    <cellStyle name="Comma 2 20 2" xfId="133" xr:uid="{00000000-0005-0000-0000-000039000000}"/>
    <cellStyle name="Comma 2 21" xfId="134" xr:uid="{00000000-0005-0000-0000-00003A000000}"/>
    <cellStyle name="Comma 2 21 2" xfId="135" xr:uid="{00000000-0005-0000-0000-00003B000000}"/>
    <cellStyle name="Comma 2 22" xfId="136" xr:uid="{00000000-0005-0000-0000-00003C000000}"/>
    <cellStyle name="Comma 2 22 2" xfId="137" xr:uid="{00000000-0005-0000-0000-00003D000000}"/>
    <cellStyle name="Comma 2 23" xfId="138" xr:uid="{00000000-0005-0000-0000-00003E000000}"/>
    <cellStyle name="Comma 2 23 2" xfId="139" xr:uid="{00000000-0005-0000-0000-00003F000000}"/>
    <cellStyle name="Comma 2 24" xfId="140" xr:uid="{00000000-0005-0000-0000-000040000000}"/>
    <cellStyle name="Comma 2 24 2" xfId="141" xr:uid="{00000000-0005-0000-0000-000041000000}"/>
    <cellStyle name="Comma 2 25" xfId="142" xr:uid="{00000000-0005-0000-0000-000042000000}"/>
    <cellStyle name="Comma 2 25 2" xfId="143" xr:uid="{00000000-0005-0000-0000-000043000000}"/>
    <cellStyle name="Comma 2 26" xfId="144" xr:uid="{00000000-0005-0000-0000-000044000000}"/>
    <cellStyle name="Comma 2 27" xfId="145" xr:uid="{00000000-0005-0000-0000-000045000000}"/>
    <cellStyle name="Comma 2 28" xfId="107" xr:uid="{00000000-0005-0000-0000-000046000000}"/>
    <cellStyle name="Comma 2 3" xfId="93" xr:uid="{00000000-0005-0000-0000-000047000000}"/>
    <cellStyle name="Comma 2 3 2" xfId="147" xr:uid="{00000000-0005-0000-0000-000048000000}"/>
    <cellStyle name="Comma 2 3 3" xfId="148" xr:uid="{00000000-0005-0000-0000-000049000000}"/>
    <cellStyle name="Comma 2 3 4" xfId="146" xr:uid="{00000000-0005-0000-0000-00004A000000}"/>
    <cellStyle name="Comma 2 4" xfId="149" xr:uid="{00000000-0005-0000-0000-00004B000000}"/>
    <cellStyle name="Comma 2 4 2" xfId="150" xr:uid="{00000000-0005-0000-0000-00004C000000}"/>
    <cellStyle name="Comma 2 5" xfId="151" xr:uid="{00000000-0005-0000-0000-00004D000000}"/>
    <cellStyle name="Comma 2 5 2" xfId="152" xr:uid="{00000000-0005-0000-0000-00004E000000}"/>
    <cellStyle name="Comma 2 6" xfId="153" xr:uid="{00000000-0005-0000-0000-00004F000000}"/>
    <cellStyle name="Comma 2 6 2" xfId="154" xr:uid="{00000000-0005-0000-0000-000050000000}"/>
    <cellStyle name="Comma 2 7" xfId="155" xr:uid="{00000000-0005-0000-0000-000051000000}"/>
    <cellStyle name="Comma 2 7 2" xfId="156" xr:uid="{00000000-0005-0000-0000-000052000000}"/>
    <cellStyle name="Comma 2 8" xfId="157" xr:uid="{00000000-0005-0000-0000-000053000000}"/>
    <cellStyle name="Comma 2 8 2" xfId="158" xr:uid="{00000000-0005-0000-0000-000054000000}"/>
    <cellStyle name="Comma 2 9" xfId="159" xr:uid="{00000000-0005-0000-0000-000055000000}"/>
    <cellStyle name="Comma 2 9 2" xfId="160" xr:uid="{00000000-0005-0000-0000-000056000000}"/>
    <cellStyle name="Comma 3" xfId="28" xr:uid="{00000000-0005-0000-0000-000057000000}"/>
    <cellStyle name="Comma 4" xfId="59" xr:uid="{00000000-0005-0000-0000-000058000000}"/>
    <cellStyle name="Comma 4 2" xfId="336" xr:uid="{00000000-0005-0000-0000-000059000000}"/>
    <cellStyle name="Comma 5" xfId="29" xr:uid="{00000000-0005-0000-0000-00005A000000}"/>
    <cellStyle name="Comma 5 2" xfId="84" xr:uid="{00000000-0005-0000-0000-00005B000000}"/>
    <cellStyle name="Comma 5 2 2" xfId="91" xr:uid="{00000000-0005-0000-0000-00005C000000}"/>
    <cellStyle name="Comma 5 2 3" xfId="104" xr:uid="{00000000-0005-0000-0000-00005D000000}"/>
    <cellStyle name="Comma 6" xfId="94" xr:uid="{00000000-0005-0000-0000-00005E000000}"/>
    <cellStyle name="Comma 7" xfId="105" xr:uid="{00000000-0005-0000-0000-00005F000000}"/>
    <cellStyle name="Commerzbank First Column" xfId="10" xr:uid="{00000000-0005-0000-0000-000060000000}"/>
    <cellStyle name="Commerzbank Table" xfId="11" xr:uid="{00000000-0005-0000-0000-000061000000}"/>
    <cellStyle name="Commerzbank Table First Row" xfId="12" xr:uid="{00000000-0005-0000-0000-000062000000}"/>
    <cellStyle name="Commerzbank Table Last Row" xfId="13" xr:uid="{00000000-0005-0000-0000-000063000000}"/>
    <cellStyle name="Currency 2" xfId="60" xr:uid="{00000000-0005-0000-0000-000064000000}"/>
    <cellStyle name="Currency 2 2" xfId="161" xr:uid="{00000000-0005-0000-0000-000065000000}"/>
    <cellStyle name="Currency 2 3" xfId="108" xr:uid="{00000000-0005-0000-0000-000066000000}"/>
    <cellStyle name="Currency 3" xfId="162" xr:uid="{00000000-0005-0000-0000-000067000000}"/>
    <cellStyle name="Euro" xfId="61" xr:uid="{00000000-0005-0000-0000-000068000000}"/>
    <cellStyle name="Explanatory Text 2" xfId="62" xr:uid="{00000000-0005-0000-0000-000069000000}"/>
    <cellStyle name="Good 2" xfId="63" xr:uid="{00000000-0005-0000-0000-00006A000000}"/>
    <cellStyle name="Heading 1 2" xfId="64" xr:uid="{00000000-0005-0000-0000-00006B000000}"/>
    <cellStyle name="Heading 2 2" xfId="65" xr:uid="{00000000-0005-0000-0000-00006C000000}"/>
    <cellStyle name="Heading 3 2" xfId="66" xr:uid="{00000000-0005-0000-0000-00006D000000}"/>
    <cellStyle name="Heading 4 2" xfId="67" xr:uid="{00000000-0005-0000-0000-00006E000000}"/>
    <cellStyle name="Hyperlink 2" xfId="68" xr:uid="{00000000-0005-0000-0000-00006F000000}"/>
    <cellStyle name="Hyperlink 2 2" xfId="163" xr:uid="{00000000-0005-0000-0000-000070000000}"/>
    <cellStyle name="Input 2" xfId="69" xr:uid="{00000000-0005-0000-0000-000071000000}"/>
    <cellStyle name="Linked Cell 2" xfId="70" xr:uid="{00000000-0005-0000-0000-000072000000}"/>
    <cellStyle name="Neutral 2" xfId="71" xr:uid="{00000000-0005-0000-0000-000073000000}"/>
    <cellStyle name="Neutral 2 2" xfId="164" xr:uid="{00000000-0005-0000-0000-000074000000}"/>
    <cellStyle name="Normal 10" xfId="14" xr:uid="{00000000-0005-0000-0000-000076000000}"/>
    <cellStyle name="Normal 10 2" xfId="165" xr:uid="{00000000-0005-0000-0000-000077000000}"/>
    <cellStyle name="Normal 11" xfId="15" xr:uid="{00000000-0005-0000-0000-000078000000}"/>
    <cellStyle name="Normal 11 2" xfId="166" xr:uid="{00000000-0005-0000-0000-000079000000}"/>
    <cellStyle name="Normal 12" xfId="16" xr:uid="{00000000-0005-0000-0000-00007A000000}"/>
    <cellStyle name="Normal 12 2" xfId="167" xr:uid="{00000000-0005-0000-0000-00007B000000}"/>
    <cellStyle name="Normal 13" xfId="17" xr:uid="{00000000-0005-0000-0000-00007C000000}"/>
    <cellStyle name="Normal 13 2" xfId="168" xr:uid="{00000000-0005-0000-0000-00007D000000}"/>
    <cellStyle name="Normal 14" xfId="18" xr:uid="{00000000-0005-0000-0000-00007E000000}"/>
    <cellStyle name="Normal 15" xfId="19" xr:uid="{00000000-0005-0000-0000-00007F000000}"/>
    <cellStyle name="Normal 15 2" xfId="335" xr:uid="{00000000-0005-0000-0000-000080000000}"/>
    <cellStyle name="Normal 16" xfId="20" xr:uid="{00000000-0005-0000-0000-000081000000}"/>
    <cellStyle name="Normal 17" xfId="21" xr:uid="{00000000-0005-0000-0000-000082000000}"/>
    <cellStyle name="Normal 18" xfId="72" xr:uid="{00000000-0005-0000-0000-000083000000}"/>
    <cellStyle name="Normal 18 2" xfId="73" xr:uid="{00000000-0005-0000-0000-000084000000}"/>
    <cellStyle name="Normal 19" xfId="30" xr:uid="{00000000-0005-0000-0000-000085000000}"/>
    <cellStyle name="Normal 2" xfId="2" xr:uid="{00000000-0005-0000-0000-000086000000}"/>
    <cellStyle name="Normal 2 10" xfId="169" xr:uid="{00000000-0005-0000-0000-000087000000}"/>
    <cellStyle name="Normal 2 10 2" xfId="170" xr:uid="{00000000-0005-0000-0000-000088000000}"/>
    <cellStyle name="Normal 2 11" xfId="171" xr:uid="{00000000-0005-0000-0000-000089000000}"/>
    <cellStyle name="Normal 2 11 2" xfId="172" xr:uid="{00000000-0005-0000-0000-00008A000000}"/>
    <cellStyle name="Normal 2 12" xfId="173" xr:uid="{00000000-0005-0000-0000-00008B000000}"/>
    <cellStyle name="Normal 2 12 2" xfId="174" xr:uid="{00000000-0005-0000-0000-00008C000000}"/>
    <cellStyle name="Normal 2 13" xfId="175" xr:uid="{00000000-0005-0000-0000-00008D000000}"/>
    <cellStyle name="Normal 2 13 2" xfId="176" xr:uid="{00000000-0005-0000-0000-00008E000000}"/>
    <cellStyle name="Normal 2 14" xfId="177" xr:uid="{00000000-0005-0000-0000-00008F000000}"/>
    <cellStyle name="Normal 2 14 2" xfId="178" xr:uid="{00000000-0005-0000-0000-000090000000}"/>
    <cellStyle name="Normal 2 15" xfId="179" xr:uid="{00000000-0005-0000-0000-000091000000}"/>
    <cellStyle name="Normal 2 15 2" xfId="180" xr:uid="{00000000-0005-0000-0000-000092000000}"/>
    <cellStyle name="Normal 2 16" xfId="181" xr:uid="{00000000-0005-0000-0000-000093000000}"/>
    <cellStyle name="Normal 2 16 2" xfId="182" xr:uid="{00000000-0005-0000-0000-000094000000}"/>
    <cellStyle name="Normal 2 17" xfId="183" xr:uid="{00000000-0005-0000-0000-000095000000}"/>
    <cellStyle name="Normal 2 17 2" xfId="184" xr:uid="{00000000-0005-0000-0000-000096000000}"/>
    <cellStyle name="Normal 2 18" xfId="185" xr:uid="{00000000-0005-0000-0000-000097000000}"/>
    <cellStyle name="Normal 2 18 2" xfId="186" xr:uid="{00000000-0005-0000-0000-000098000000}"/>
    <cellStyle name="Normal 2 19" xfId="187" xr:uid="{00000000-0005-0000-0000-000099000000}"/>
    <cellStyle name="Normal 2 19 2" xfId="188" xr:uid="{00000000-0005-0000-0000-00009A000000}"/>
    <cellStyle name="Normal 2 2" xfId="1" xr:uid="{00000000-0005-0000-0000-00009B000000}"/>
    <cellStyle name="Normal 2 2 2" xfId="82" xr:uid="{00000000-0005-0000-0000-00009C000000}"/>
    <cellStyle name="Normal 2 2 2 2" xfId="190" xr:uid="{00000000-0005-0000-0000-00009D000000}"/>
    <cellStyle name="Normal 2 2 3" xfId="189" xr:uid="{00000000-0005-0000-0000-00009E000000}"/>
    <cellStyle name="Normal 2 20" xfId="191" xr:uid="{00000000-0005-0000-0000-00009F000000}"/>
    <cellStyle name="Normal 2 20 2" xfId="192" xr:uid="{00000000-0005-0000-0000-0000A0000000}"/>
    <cellStyle name="Normal 2 21" xfId="193" xr:uid="{00000000-0005-0000-0000-0000A1000000}"/>
    <cellStyle name="Normal 2 21 2" xfId="194" xr:uid="{00000000-0005-0000-0000-0000A2000000}"/>
    <cellStyle name="Normal 2 22" xfId="195" xr:uid="{00000000-0005-0000-0000-0000A3000000}"/>
    <cellStyle name="Normal 2 22 2" xfId="196" xr:uid="{00000000-0005-0000-0000-0000A4000000}"/>
    <cellStyle name="Normal 2 23" xfId="197" xr:uid="{00000000-0005-0000-0000-0000A5000000}"/>
    <cellStyle name="Normal 2 23 2" xfId="198" xr:uid="{00000000-0005-0000-0000-0000A6000000}"/>
    <cellStyle name="Normal 2 24" xfId="199" xr:uid="{00000000-0005-0000-0000-0000A7000000}"/>
    <cellStyle name="Normal 2 24 2" xfId="200" xr:uid="{00000000-0005-0000-0000-0000A8000000}"/>
    <cellStyle name="Normal 2 25" xfId="201" xr:uid="{00000000-0005-0000-0000-0000A9000000}"/>
    <cellStyle name="Normal 2 25 2" xfId="202" xr:uid="{00000000-0005-0000-0000-0000AA000000}"/>
    <cellStyle name="Normal 2 26" xfId="203" xr:uid="{00000000-0005-0000-0000-0000AB000000}"/>
    <cellStyle name="Normal 2 27" xfId="204" xr:uid="{00000000-0005-0000-0000-0000AC000000}"/>
    <cellStyle name="Normal 2 28" xfId="106" xr:uid="{00000000-0005-0000-0000-0000AD000000}"/>
    <cellStyle name="Normal 2 3" xfId="205" xr:uid="{00000000-0005-0000-0000-0000AE000000}"/>
    <cellStyle name="Normal 2 3 2" xfId="206" xr:uid="{00000000-0005-0000-0000-0000AF000000}"/>
    <cellStyle name="Normal 2 4" xfId="207" xr:uid="{00000000-0005-0000-0000-0000B0000000}"/>
    <cellStyle name="Normal 2 4 2" xfId="208" xr:uid="{00000000-0005-0000-0000-0000B1000000}"/>
    <cellStyle name="Normal 2 5" xfId="209" xr:uid="{00000000-0005-0000-0000-0000B2000000}"/>
    <cellStyle name="Normal 2 5 2" xfId="210" xr:uid="{00000000-0005-0000-0000-0000B3000000}"/>
    <cellStyle name="Normal 2 6" xfId="211" xr:uid="{00000000-0005-0000-0000-0000B4000000}"/>
    <cellStyle name="Normal 2 6 2" xfId="212" xr:uid="{00000000-0005-0000-0000-0000B5000000}"/>
    <cellStyle name="Normal 2 7" xfId="213" xr:uid="{00000000-0005-0000-0000-0000B6000000}"/>
    <cellStyle name="Normal 2 7 2" xfId="214" xr:uid="{00000000-0005-0000-0000-0000B7000000}"/>
    <cellStyle name="Normal 2 8" xfId="215" xr:uid="{00000000-0005-0000-0000-0000B8000000}"/>
    <cellStyle name="Normal 2 8 2" xfId="216" xr:uid="{00000000-0005-0000-0000-0000B9000000}"/>
    <cellStyle name="Normal 2 9" xfId="217" xr:uid="{00000000-0005-0000-0000-0000BA000000}"/>
    <cellStyle name="Normal 2 9 2" xfId="218" xr:uid="{00000000-0005-0000-0000-0000BB000000}"/>
    <cellStyle name="Normal 20" xfId="74" xr:uid="{00000000-0005-0000-0000-0000BC000000}"/>
    <cellStyle name="Normal 20 2" xfId="96" xr:uid="{00000000-0005-0000-0000-0000BD000000}"/>
    <cellStyle name="Normal 21" xfId="81" xr:uid="{00000000-0005-0000-0000-0000BE000000}"/>
    <cellStyle name="Normal 21 2" xfId="87" xr:uid="{00000000-0005-0000-0000-0000BF000000}"/>
    <cellStyle name="Normal 21 3" xfId="88" xr:uid="{00000000-0005-0000-0000-0000C0000000}"/>
    <cellStyle name="Normal 21 4" xfId="89" xr:uid="{00000000-0005-0000-0000-0000C1000000}"/>
    <cellStyle name="Normal 21 5" xfId="90" xr:uid="{00000000-0005-0000-0000-0000C2000000}"/>
    <cellStyle name="Normal 21 6" xfId="97" xr:uid="{00000000-0005-0000-0000-0000C3000000}"/>
    <cellStyle name="Normal 21 6 2" xfId="98" xr:uid="{00000000-0005-0000-0000-0000C4000000}"/>
    <cellStyle name="Normal 21 6 3" xfId="99" xr:uid="{00000000-0005-0000-0000-0000C5000000}"/>
    <cellStyle name="Normal 21 6 4" xfId="101" xr:uid="{00000000-0005-0000-0000-0000C6000000}"/>
    <cellStyle name="Normal 21 6 5" xfId="102" xr:uid="{00000000-0005-0000-0000-0000C7000000}"/>
    <cellStyle name="Normal 21 7" xfId="103" xr:uid="{00000000-0005-0000-0000-0000C8000000}"/>
    <cellStyle name="Normal 22" xfId="95" xr:uid="{00000000-0005-0000-0000-0000C9000000}"/>
    <cellStyle name="Normal 3" xfId="3" xr:uid="{00000000-0005-0000-0000-0000CA000000}"/>
    <cellStyle name="Normal 3 10" xfId="220" xr:uid="{00000000-0005-0000-0000-0000CB000000}"/>
    <cellStyle name="Normal 3 10 2" xfId="221" xr:uid="{00000000-0005-0000-0000-0000CC000000}"/>
    <cellStyle name="Normal 3 11" xfId="222" xr:uid="{00000000-0005-0000-0000-0000CD000000}"/>
    <cellStyle name="Normal 3 11 2" xfId="223" xr:uid="{00000000-0005-0000-0000-0000CE000000}"/>
    <cellStyle name="Normal 3 12" xfId="224" xr:uid="{00000000-0005-0000-0000-0000CF000000}"/>
    <cellStyle name="Normal 3 12 2" xfId="225" xr:uid="{00000000-0005-0000-0000-0000D0000000}"/>
    <cellStyle name="Normal 3 13" xfId="226" xr:uid="{00000000-0005-0000-0000-0000D1000000}"/>
    <cellStyle name="Normal 3 13 2" xfId="227" xr:uid="{00000000-0005-0000-0000-0000D2000000}"/>
    <cellStyle name="Normal 3 14" xfId="228" xr:uid="{00000000-0005-0000-0000-0000D3000000}"/>
    <cellStyle name="Normal 3 14 2" xfId="229" xr:uid="{00000000-0005-0000-0000-0000D4000000}"/>
    <cellStyle name="Normal 3 15" xfId="230" xr:uid="{00000000-0005-0000-0000-0000D5000000}"/>
    <cellStyle name="Normal 3 15 2" xfId="231" xr:uid="{00000000-0005-0000-0000-0000D6000000}"/>
    <cellStyle name="Normal 3 16" xfId="232" xr:uid="{00000000-0005-0000-0000-0000D7000000}"/>
    <cellStyle name="Normal 3 16 2" xfId="233" xr:uid="{00000000-0005-0000-0000-0000D8000000}"/>
    <cellStyle name="Normal 3 17" xfId="234" xr:uid="{00000000-0005-0000-0000-0000D9000000}"/>
    <cellStyle name="Normal 3 17 2" xfId="235" xr:uid="{00000000-0005-0000-0000-0000DA000000}"/>
    <cellStyle name="Normal 3 18" xfId="236" xr:uid="{00000000-0005-0000-0000-0000DB000000}"/>
    <cellStyle name="Normal 3 18 2" xfId="237" xr:uid="{00000000-0005-0000-0000-0000DC000000}"/>
    <cellStyle name="Normal 3 19" xfId="238" xr:uid="{00000000-0005-0000-0000-0000DD000000}"/>
    <cellStyle name="Normal 3 19 2" xfId="239" xr:uid="{00000000-0005-0000-0000-0000DE000000}"/>
    <cellStyle name="Normal 3 2" xfId="75" xr:uid="{00000000-0005-0000-0000-0000DF000000}"/>
    <cellStyle name="Normal 3 2 2" xfId="241" xr:uid="{00000000-0005-0000-0000-0000E0000000}"/>
    <cellStyle name="Normal 3 2 3" xfId="240" xr:uid="{00000000-0005-0000-0000-0000E1000000}"/>
    <cellStyle name="Normal 3 20" xfId="242" xr:uid="{00000000-0005-0000-0000-0000E2000000}"/>
    <cellStyle name="Normal 3 20 2" xfId="243" xr:uid="{00000000-0005-0000-0000-0000E3000000}"/>
    <cellStyle name="Normal 3 21" xfId="244" xr:uid="{00000000-0005-0000-0000-0000E4000000}"/>
    <cellStyle name="Normal 3 21 2" xfId="245" xr:uid="{00000000-0005-0000-0000-0000E5000000}"/>
    <cellStyle name="Normal 3 22" xfId="246" xr:uid="{00000000-0005-0000-0000-0000E6000000}"/>
    <cellStyle name="Normal 3 22 2" xfId="247" xr:uid="{00000000-0005-0000-0000-0000E7000000}"/>
    <cellStyle name="Normal 3 23" xfId="248" xr:uid="{00000000-0005-0000-0000-0000E8000000}"/>
    <cellStyle name="Normal 3 23 2" xfId="249" xr:uid="{00000000-0005-0000-0000-0000E9000000}"/>
    <cellStyle name="Normal 3 24" xfId="250" xr:uid="{00000000-0005-0000-0000-0000EA000000}"/>
    <cellStyle name="Normal 3 24 2" xfId="251" xr:uid="{00000000-0005-0000-0000-0000EB000000}"/>
    <cellStyle name="Normal 3 25" xfId="252" xr:uid="{00000000-0005-0000-0000-0000EC000000}"/>
    <cellStyle name="Normal 3 25 2" xfId="253" xr:uid="{00000000-0005-0000-0000-0000ED000000}"/>
    <cellStyle name="Normal 3 26" xfId="254" xr:uid="{00000000-0005-0000-0000-0000EE000000}"/>
    <cellStyle name="Normal 3 27" xfId="255" xr:uid="{00000000-0005-0000-0000-0000EF000000}"/>
    <cellStyle name="Normal 3 28" xfId="219" xr:uid="{00000000-0005-0000-0000-0000F0000000}"/>
    <cellStyle name="Normal 3 3" xfId="85" xr:uid="{00000000-0005-0000-0000-0000F1000000}"/>
    <cellStyle name="Normal 3 3 2" xfId="257" xr:uid="{00000000-0005-0000-0000-0000F2000000}"/>
    <cellStyle name="Normal 3 3 3" xfId="256" xr:uid="{00000000-0005-0000-0000-0000F3000000}"/>
    <cellStyle name="Normal 3 4" xfId="86" xr:uid="{00000000-0005-0000-0000-0000F4000000}"/>
    <cellStyle name="Normal 3 4 2" xfId="92" xr:uid="{00000000-0005-0000-0000-0000F5000000}"/>
    <cellStyle name="Normal 3 4 2 2" xfId="100" xr:uid="{00000000-0005-0000-0000-0000F6000000}"/>
    <cellStyle name="Normal 3 4 2 3" xfId="259" xr:uid="{00000000-0005-0000-0000-0000F7000000}"/>
    <cellStyle name="Normal 3 4 3" xfId="258" xr:uid="{00000000-0005-0000-0000-0000F8000000}"/>
    <cellStyle name="Normal 3 5" xfId="260" xr:uid="{00000000-0005-0000-0000-0000F9000000}"/>
    <cellStyle name="Normal 3 5 2" xfId="261" xr:uid="{00000000-0005-0000-0000-0000FA000000}"/>
    <cellStyle name="Normal 3 6" xfId="262" xr:uid="{00000000-0005-0000-0000-0000FB000000}"/>
    <cellStyle name="Normal 3 6 2" xfId="263" xr:uid="{00000000-0005-0000-0000-0000FC000000}"/>
    <cellStyle name="Normal 3 7" xfId="264" xr:uid="{00000000-0005-0000-0000-0000FD000000}"/>
    <cellStyle name="Normal 3 7 2" xfId="265" xr:uid="{00000000-0005-0000-0000-0000FE000000}"/>
    <cellStyle name="Normal 3 8" xfId="266" xr:uid="{00000000-0005-0000-0000-0000FF000000}"/>
    <cellStyle name="Normal 3 8 2" xfId="267" xr:uid="{00000000-0005-0000-0000-000000010000}"/>
    <cellStyle name="Normal 3 9" xfId="268" xr:uid="{00000000-0005-0000-0000-000001010000}"/>
    <cellStyle name="Normal 3 9 2" xfId="269" xr:uid="{00000000-0005-0000-0000-000002010000}"/>
    <cellStyle name="Normal 4" xfId="22" xr:uid="{00000000-0005-0000-0000-000003010000}"/>
    <cellStyle name="Normal 4 10" xfId="271" xr:uid="{00000000-0005-0000-0000-000004010000}"/>
    <cellStyle name="Normal 4 10 2" xfId="272" xr:uid="{00000000-0005-0000-0000-000005010000}"/>
    <cellStyle name="Normal 4 11" xfId="273" xr:uid="{00000000-0005-0000-0000-000006010000}"/>
    <cellStyle name="Normal 4 11 2" xfId="274" xr:uid="{00000000-0005-0000-0000-000007010000}"/>
    <cellStyle name="Normal 4 12" xfId="275" xr:uid="{00000000-0005-0000-0000-000008010000}"/>
    <cellStyle name="Normal 4 12 2" xfId="276" xr:uid="{00000000-0005-0000-0000-000009010000}"/>
    <cellStyle name="Normal 4 13" xfId="277" xr:uid="{00000000-0005-0000-0000-00000A010000}"/>
    <cellStyle name="Normal 4 13 2" xfId="278" xr:uid="{00000000-0005-0000-0000-00000B010000}"/>
    <cellStyle name="Normal 4 14" xfId="279" xr:uid="{00000000-0005-0000-0000-00000C010000}"/>
    <cellStyle name="Normal 4 14 2" xfId="280" xr:uid="{00000000-0005-0000-0000-00000D010000}"/>
    <cellStyle name="Normal 4 15" xfId="281" xr:uid="{00000000-0005-0000-0000-00000E010000}"/>
    <cellStyle name="Normal 4 15 2" xfId="282" xr:uid="{00000000-0005-0000-0000-00000F010000}"/>
    <cellStyle name="Normal 4 16" xfId="283" xr:uid="{00000000-0005-0000-0000-000010010000}"/>
    <cellStyle name="Normal 4 16 2" xfId="284" xr:uid="{00000000-0005-0000-0000-000011010000}"/>
    <cellStyle name="Normal 4 17" xfId="285" xr:uid="{00000000-0005-0000-0000-000012010000}"/>
    <cellStyle name="Normal 4 17 2" xfId="286" xr:uid="{00000000-0005-0000-0000-000013010000}"/>
    <cellStyle name="Normal 4 18" xfId="287" xr:uid="{00000000-0005-0000-0000-000014010000}"/>
    <cellStyle name="Normal 4 18 2" xfId="288" xr:uid="{00000000-0005-0000-0000-000015010000}"/>
    <cellStyle name="Normal 4 19" xfId="289" xr:uid="{00000000-0005-0000-0000-000016010000}"/>
    <cellStyle name="Normal 4 19 2" xfId="290" xr:uid="{00000000-0005-0000-0000-000017010000}"/>
    <cellStyle name="Normal 4 2" xfId="291" xr:uid="{00000000-0005-0000-0000-000018010000}"/>
    <cellStyle name="Normal 4 2 2" xfId="292" xr:uid="{00000000-0005-0000-0000-000019010000}"/>
    <cellStyle name="Normal 4 20" xfId="293" xr:uid="{00000000-0005-0000-0000-00001A010000}"/>
    <cellStyle name="Normal 4 20 2" xfId="294" xr:uid="{00000000-0005-0000-0000-00001B010000}"/>
    <cellStyle name="Normal 4 21" xfId="295" xr:uid="{00000000-0005-0000-0000-00001C010000}"/>
    <cellStyle name="Normal 4 21 2" xfId="296" xr:uid="{00000000-0005-0000-0000-00001D010000}"/>
    <cellStyle name="Normal 4 22" xfId="297" xr:uid="{00000000-0005-0000-0000-00001E010000}"/>
    <cellStyle name="Normal 4 22 2" xfId="298" xr:uid="{00000000-0005-0000-0000-00001F010000}"/>
    <cellStyle name="Normal 4 23" xfId="299" xr:uid="{00000000-0005-0000-0000-000020010000}"/>
    <cellStyle name="Normal 4 23 2" xfId="300" xr:uid="{00000000-0005-0000-0000-000021010000}"/>
    <cellStyle name="Normal 4 24" xfId="301" xr:uid="{00000000-0005-0000-0000-000022010000}"/>
    <cellStyle name="Normal 4 24 2" xfId="302" xr:uid="{00000000-0005-0000-0000-000023010000}"/>
    <cellStyle name="Normal 4 25" xfId="303" xr:uid="{00000000-0005-0000-0000-000024010000}"/>
    <cellStyle name="Normal 4 25 2" xfId="304" xr:uid="{00000000-0005-0000-0000-000025010000}"/>
    <cellStyle name="Normal 4 26" xfId="305" xr:uid="{00000000-0005-0000-0000-000026010000}"/>
    <cellStyle name="Normal 4 27" xfId="306" xr:uid="{00000000-0005-0000-0000-000027010000}"/>
    <cellStyle name="Normal 4 28" xfId="270" xr:uid="{00000000-0005-0000-0000-000028010000}"/>
    <cellStyle name="Normal 4 3" xfId="307" xr:uid="{00000000-0005-0000-0000-000029010000}"/>
    <cellStyle name="Normal 4 3 2" xfId="308" xr:uid="{00000000-0005-0000-0000-00002A010000}"/>
    <cellStyle name="Normal 4 4" xfId="309" xr:uid="{00000000-0005-0000-0000-00002B010000}"/>
    <cellStyle name="Normal 4 4 2" xfId="310" xr:uid="{00000000-0005-0000-0000-00002C010000}"/>
    <cellStyle name="Normal 4 5" xfId="311" xr:uid="{00000000-0005-0000-0000-00002D010000}"/>
    <cellStyle name="Normal 4 5 2" xfId="312" xr:uid="{00000000-0005-0000-0000-00002E010000}"/>
    <cellStyle name="Normal 4 6" xfId="313" xr:uid="{00000000-0005-0000-0000-00002F010000}"/>
    <cellStyle name="Normal 4 6 2" xfId="314" xr:uid="{00000000-0005-0000-0000-000030010000}"/>
    <cellStyle name="Normal 4 7" xfId="315" xr:uid="{00000000-0005-0000-0000-000031010000}"/>
    <cellStyle name="Normal 4 7 2" xfId="316" xr:uid="{00000000-0005-0000-0000-000032010000}"/>
    <cellStyle name="Normal 4 8" xfId="317" xr:uid="{00000000-0005-0000-0000-000033010000}"/>
    <cellStyle name="Normal 4 8 2" xfId="318" xr:uid="{00000000-0005-0000-0000-000034010000}"/>
    <cellStyle name="Normal 4 9" xfId="319" xr:uid="{00000000-0005-0000-0000-000035010000}"/>
    <cellStyle name="Normal 4 9 2" xfId="320" xr:uid="{00000000-0005-0000-0000-000036010000}"/>
    <cellStyle name="Normal 5" xfId="23" xr:uid="{00000000-0005-0000-0000-000037010000}"/>
    <cellStyle name="Normal 5 2" xfId="322" xr:uid="{00000000-0005-0000-0000-000038010000}"/>
    <cellStyle name="Normal 5 3" xfId="321" xr:uid="{00000000-0005-0000-0000-000039010000}"/>
    <cellStyle name="Normal 6" xfId="24" xr:uid="{00000000-0005-0000-0000-00003A010000}"/>
    <cellStyle name="Normal 6 2" xfId="324" xr:uid="{00000000-0005-0000-0000-00003B010000}"/>
    <cellStyle name="Normal 6 3" xfId="323" xr:uid="{00000000-0005-0000-0000-00003C010000}"/>
    <cellStyle name="Normal 7" xfId="25" xr:uid="{00000000-0005-0000-0000-00003D010000}"/>
    <cellStyle name="Normal 7 2" xfId="326" xr:uid="{00000000-0005-0000-0000-00003E010000}"/>
    <cellStyle name="Normal 7 3" xfId="325" xr:uid="{00000000-0005-0000-0000-00003F010000}"/>
    <cellStyle name="Normal 8" xfId="26" xr:uid="{00000000-0005-0000-0000-000040010000}"/>
    <cellStyle name="Normal 9" xfId="27" xr:uid="{00000000-0005-0000-0000-000041010000}"/>
    <cellStyle name="Normal 9 2" xfId="327" xr:uid="{00000000-0005-0000-0000-000042010000}"/>
    <cellStyle name="Note 2" xfId="76" xr:uid="{00000000-0005-0000-0000-000043010000}"/>
    <cellStyle name="Output 2" xfId="77" xr:uid="{00000000-0005-0000-0000-000044010000}"/>
    <cellStyle name="Percent 2" xfId="5" xr:uid="{00000000-0005-0000-0000-000045010000}"/>
    <cellStyle name="Percent 2 2" xfId="83" xr:uid="{00000000-0005-0000-0000-000046010000}"/>
    <cellStyle name="Percent 2 2 2" xfId="329" xr:uid="{00000000-0005-0000-0000-000047010000}"/>
    <cellStyle name="Percent 2 3" xfId="328" xr:uid="{00000000-0005-0000-0000-000048010000}"/>
    <cellStyle name="Percent 3" xfId="330" xr:uid="{00000000-0005-0000-0000-000049010000}"/>
    <cellStyle name="Percent 3 2" xfId="331" xr:uid="{00000000-0005-0000-0000-00004A010000}"/>
    <cellStyle name="Percent 4" xfId="332" xr:uid="{00000000-0005-0000-0000-00004B010000}"/>
    <cellStyle name="Percent 5" xfId="333" xr:uid="{00000000-0005-0000-0000-00004C010000}"/>
    <cellStyle name="Percent 6" xfId="334" xr:uid="{00000000-0005-0000-0000-00004D010000}"/>
    <cellStyle name="Standard" xfId="0" builtinId="0"/>
    <cellStyle name="Title 2" xfId="78" xr:uid="{00000000-0005-0000-0000-00004E010000}"/>
    <cellStyle name="Total 2" xfId="79" xr:uid="{00000000-0005-0000-0000-00004F010000}"/>
    <cellStyle name="Warning Text 2" xfId="80" xr:uid="{00000000-0005-0000-0000-000050010000}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DT390"/>
  <sheetViews>
    <sheetView showGridLines="0" tabSelected="1" zoomScaleNormal="100" workbookViewId="0">
      <selection activeCell="B9" sqref="B9"/>
    </sheetView>
  </sheetViews>
  <sheetFormatPr baseColWidth="10" defaultColWidth="9.140625" defaultRowHeight="12.75"/>
  <cols>
    <col min="1" max="1" width="4" style="11" bestFit="1" customWidth="1"/>
    <col min="2" max="2" width="20.7109375" style="22" customWidth="1"/>
    <col min="3" max="3" width="19.28515625" style="22" customWidth="1"/>
    <col min="4" max="4" width="23.85546875" style="22" customWidth="1"/>
    <col min="5" max="5" width="19.7109375" style="11" customWidth="1"/>
    <col min="6" max="6" width="18.42578125" style="11" customWidth="1"/>
    <col min="7" max="7" width="19.425781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3"/>
      <c r="D1" s="11"/>
      <c r="E1" s="11"/>
      <c r="F1" s="11"/>
      <c r="G1" s="11"/>
    </row>
    <row r="2" spans="1:124" s="2" customFormat="1" ht="20.25" customHeight="1">
      <c r="A2" s="11"/>
      <c r="B2" s="9" t="s">
        <v>8</v>
      </c>
      <c r="C2" s="13"/>
      <c r="D2" s="11"/>
      <c r="E2" s="11"/>
      <c r="F2" s="11"/>
      <c r="G2" s="11"/>
    </row>
    <row r="3" spans="1:124" s="2" customFormat="1" ht="15.75" customHeight="1">
      <c r="A3" s="11"/>
      <c r="B3" s="10" t="s">
        <v>10</v>
      </c>
      <c r="C3" s="13"/>
      <c r="D3" s="11"/>
      <c r="E3" s="11"/>
      <c r="F3" s="11"/>
      <c r="G3" s="11"/>
    </row>
    <row r="4" spans="1:124" s="4" customFormat="1" ht="12.75" customHeight="1">
      <c r="A4" s="3"/>
      <c r="B4" s="34"/>
      <c r="C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8" t="s">
        <v>2</v>
      </c>
      <c r="D6" s="28" t="s">
        <v>6</v>
      </c>
      <c r="E6" s="28" t="s">
        <v>3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7">
        <f>+SUM(C8:C12)</f>
        <v>3252</v>
      </c>
      <c r="D7" s="23">
        <f>E7/C7</f>
        <v>18.297247847478474</v>
      </c>
      <c r="E7" s="24">
        <f>+SUM(E8:E12)</f>
        <v>59502.649999999994</v>
      </c>
      <c r="F7" s="8" t="s">
        <v>0</v>
      </c>
      <c r="G7" s="6" t="s">
        <v>9</v>
      </c>
    </row>
    <row r="8" spans="1:124" s="5" customFormat="1">
      <c r="A8" s="11"/>
      <c r="B8" s="35">
        <v>45222</v>
      </c>
      <c r="C8" s="30">
        <f>'Details 2023-10-23'!D7</f>
        <v>761</v>
      </c>
      <c r="D8" s="31">
        <f>'Details 2023-10-23'!E7</f>
        <v>18.18357424441524</v>
      </c>
      <c r="E8" s="33">
        <f>+C8*D8</f>
        <v>13837.699999999997</v>
      </c>
      <c r="F8" s="32" t="s">
        <v>0</v>
      </c>
      <c r="G8" s="3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35">
        <f>+B8+1</f>
        <v>45223</v>
      </c>
      <c r="C9" s="30">
        <f>'Details 2023-10-24'!D7</f>
        <v>611</v>
      </c>
      <c r="D9" s="31">
        <f>'Details 2023-10-24'!E7</f>
        <v>18.233633387888705</v>
      </c>
      <c r="E9" s="33">
        <f>+C9*D9</f>
        <v>11140.749999999998</v>
      </c>
      <c r="F9" s="32" t="s">
        <v>0</v>
      </c>
      <c r="G9" s="3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35">
        <f t="shared" ref="B10:B12" si="0">+B9+1</f>
        <v>45224</v>
      </c>
      <c r="C10" s="30">
        <f>'Details 2023-10-25'!D7</f>
        <v>780</v>
      </c>
      <c r="D10" s="31">
        <f>'Details 2023-10-25'!E7</f>
        <v>18.450897435897435</v>
      </c>
      <c r="E10" s="33">
        <f>+C10*D10</f>
        <v>14391.699999999999</v>
      </c>
      <c r="F10" s="32" t="s">
        <v>0</v>
      </c>
      <c r="G10" s="36" t="s">
        <v>9</v>
      </c>
    </row>
    <row r="11" spans="1:124">
      <c r="B11" s="35">
        <f t="shared" si="0"/>
        <v>45225</v>
      </c>
      <c r="C11" s="30">
        <f>'Details 2023-10-26'!D7</f>
        <v>700</v>
      </c>
      <c r="D11" s="31">
        <f>'Details 2023-10-26'!E7</f>
        <v>18.403571428571428</v>
      </c>
      <c r="E11" s="33">
        <f>+C11*D11</f>
        <v>12882.5</v>
      </c>
      <c r="F11" s="32" t="s">
        <v>0</v>
      </c>
      <c r="G11" s="36" t="s">
        <v>9</v>
      </c>
    </row>
    <row r="12" spans="1:124">
      <c r="B12" s="35">
        <f t="shared" si="0"/>
        <v>45226</v>
      </c>
      <c r="C12" s="30">
        <f>'Details 2023-10-27'!D7</f>
        <v>400</v>
      </c>
      <c r="D12" s="31">
        <f>'Details 2023-10-27'!E7</f>
        <v>18.125</v>
      </c>
      <c r="E12" s="33">
        <f>+C12*D12</f>
        <v>7250</v>
      </c>
      <c r="F12" s="32" t="s">
        <v>0</v>
      </c>
      <c r="G12" s="36" t="s">
        <v>9</v>
      </c>
    </row>
    <row r="13" spans="1:124">
      <c r="B13" s="18"/>
      <c r="C13" s="19"/>
      <c r="D13" s="20"/>
      <c r="E13" s="17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9"/>
      <c r="D14" s="20"/>
      <c r="E14" s="17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9"/>
      <c r="D15" s="20"/>
      <c r="E15" s="17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9"/>
      <c r="D16" s="20"/>
      <c r="E16" s="17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9"/>
      <c r="D17" s="20"/>
      <c r="E17" s="17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9"/>
      <c r="D18" s="20"/>
      <c r="E18" s="17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9"/>
      <c r="D19" s="20"/>
      <c r="E19" s="17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9"/>
      <c r="D20" s="20"/>
      <c r="E20" s="17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9"/>
      <c r="D21" s="20"/>
      <c r="E21" s="17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9"/>
      <c r="D22" s="20"/>
      <c r="E22" s="17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9"/>
      <c r="D23" s="20"/>
      <c r="E23" s="17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9"/>
      <c r="D24" s="20"/>
      <c r="E24" s="17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9"/>
      <c r="D25" s="20"/>
      <c r="E25" s="17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9"/>
      <c r="D26" s="20"/>
      <c r="E26" s="17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9"/>
      <c r="D27" s="20"/>
      <c r="E27" s="17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9"/>
      <c r="D28" s="20"/>
      <c r="E28" s="17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9"/>
      <c r="D29" s="20"/>
      <c r="E29" s="17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9"/>
      <c r="D30" s="20"/>
      <c r="E30" s="17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9"/>
      <c r="D31" s="20"/>
      <c r="E31" s="17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9"/>
      <c r="D32" s="20"/>
      <c r="E32" s="17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9"/>
      <c r="D33" s="20"/>
      <c r="E33" s="17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9"/>
      <c r="D34" s="20"/>
      <c r="E34" s="17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9"/>
      <c r="D35" s="20"/>
      <c r="E35" s="17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9"/>
      <c r="D36" s="20"/>
      <c r="E36" s="17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9"/>
      <c r="D37" s="20"/>
      <c r="E37" s="17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9"/>
      <c r="D38" s="20"/>
      <c r="E38" s="17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9"/>
      <c r="D39" s="20"/>
      <c r="E39" s="17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9"/>
      <c r="D40" s="20"/>
      <c r="E40" s="17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9"/>
      <c r="D41" s="20"/>
      <c r="E41" s="17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9"/>
      <c r="D42" s="20"/>
      <c r="E42" s="17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9"/>
      <c r="D43" s="20"/>
      <c r="E43" s="17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9"/>
      <c r="D44" s="20"/>
      <c r="E44" s="17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9"/>
      <c r="D45" s="20"/>
      <c r="E45" s="17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9"/>
      <c r="D46" s="20"/>
      <c r="E46" s="17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9"/>
      <c r="D47" s="20"/>
      <c r="E47" s="17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9"/>
      <c r="D48" s="20"/>
      <c r="E48" s="17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9"/>
      <c r="D49" s="20"/>
      <c r="E49" s="17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9"/>
      <c r="D50" s="20"/>
      <c r="E50" s="17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9"/>
      <c r="D51" s="20"/>
      <c r="E51" s="17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9"/>
      <c r="D52" s="20"/>
      <c r="E52" s="17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9"/>
      <c r="D53" s="20"/>
      <c r="E53" s="17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9"/>
      <c r="D54" s="20"/>
      <c r="E54" s="17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9"/>
      <c r="D55" s="20"/>
      <c r="E55" s="17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9"/>
      <c r="D56" s="20"/>
      <c r="E56" s="17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9"/>
      <c r="D57" s="20"/>
      <c r="E57" s="17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9"/>
      <c r="D58" s="20"/>
      <c r="E58" s="17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9"/>
      <c r="D59" s="20"/>
      <c r="E59" s="17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9"/>
      <c r="D60" s="20"/>
      <c r="E60" s="17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9"/>
      <c r="D61" s="20"/>
      <c r="E61" s="17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9"/>
      <c r="D62" s="20"/>
      <c r="E62" s="17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9"/>
      <c r="D63" s="20"/>
      <c r="E63" s="17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9"/>
      <c r="D64" s="20"/>
      <c r="E64" s="17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9"/>
      <c r="D65" s="20"/>
      <c r="E65" s="17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9"/>
      <c r="D66" s="20"/>
      <c r="E66" s="17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9"/>
      <c r="D67" s="20"/>
      <c r="E67" s="17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9"/>
      <c r="D68" s="20"/>
      <c r="E68" s="17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9"/>
      <c r="D69" s="20"/>
      <c r="E69" s="17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9"/>
      <c r="D70" s="20"/>
      <c r="E70" s="17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9"/>
      <c r="D71" s="20"/>
      <c r="E71" s="17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9"/>
      <c r="D72" s="20"/>
      <c r="E72" s="17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9"/>
      <c r="D73" s="20"/>
      <c r="E73" s="17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9"/>
      <c r="D74" s="20"/>
      <c r="E74" s="17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9"/>
      <c r="D75" s="20"/>
      <c r="E75" s="17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9"/>
      <c r="D76" s="20"/>
      <c r="E76" s="17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9"/>
      <c r="D77" s="20"/>
      <c r="E77" s="17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9"/>
      <c r="D78" s="20"/>
      <c r="E78" s="17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9"/>
      <c r="D79" s="20"/>
      <c r="E79" s="17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9"/>
      <c r="D80" s="20"/>
      <c r="E80" s="17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9"/>
      <c r="D81" s="20"/>
      <c r="E81" s="17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9"/>
      <c r="D82" s="20"/>
      <c r="E82" s="17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9"/>
      <c r="D83" s="20"/>
      <c r="E83" s="17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9"/>
      <c r="D84" s="20"/>
      <c r="E84" s="17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9"/>
      <c r="D85" s="20"/>
      <c r="E85" s="17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9"/>
      <c r="D86" s="20"/>
      <c r="E86" s="17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9"/>
      <c r="D87" s="20"/>
      <c r="E87" s="17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9"/>
      <c r="D88" s="20"/>
      <c r="E88" s="17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9"/>
      <c r="D89" s="20"/>
      <c r="E89" s="17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9"/>
      <c r="D90" s="20"/>
      <c r="E90" s="17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9"/>
      <c r="D91" s="20"/>
      <c r="E91" s="17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9"/>
      <c r="D92" s="20"/>
      <c r="E92" s="17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9"/>
      <c r="D93" s="20"/>
      <c r="E93" s="17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9"/>
      <c r="D94" s="20"/>
      <c r="E94" s="17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9"/>
      <c r="D95" s="20"/>
      <c r="E95" s="17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9"/>
      <c r="D96" s="20"/>
      <c r="E96" s="17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9"/>
      <c r="D97" s="20"/>
      <c r="E97" s="17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9"/>
      <c r="D98" s="20"/>
      <c r="E98" s="17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9"/>
      <c r="D99" s="20"/>
      <c r="E99" s="17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9"/>
      <c r="D100" s="20"/>
      <c r="E100" s="17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9"/>
      <c r="D101" s="20"/>
      <c r="E101" s="17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9"/>
      <c r="D102" s="20"/>
      <c r="E102" s="17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9"/>
      <c r="D103" s="20"/>
      <c r="E103" s="17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9"/>
      <c r="D104" s="20"/>
      <c r="E104" s="17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9"/>
      <c r="D105" s="20"/>
      <c r="E105" s="17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9"/>
      <c r="D106" s="20"/>
      <c r="E106" s="17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9"/>
      <c r="D107" s="20"/>
      <c r="E107" s="17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9"/>
      <c r="D108" s="20"/>
      <c r="E108" s="17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9"/>
      <c r="D109" s="20"/>
      <c r="E109" s="17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9"/>
      <c r="D110" s="20"/>
      <c r="E110" s="17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9"/>
      <c r="D111" s="20"/>
      <c r="E111" s="17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9"/>
      <c r="D112" s="20"/>
      <c r="E112" s="17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9"/>
      <c r="D113" s="20"/>
      <c r="E113" s="17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9"/>
      <c r="D114" s="20"/>
      <c r="E114" s="17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9"/>
      <c r="D115" s="20"/>
      <c r="E115" s="17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9"/>
      <c r="D116" s="20"/>
      <c r="E116" s="17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9"/>
      <c r="D117" s="20"/>
      <c r="E117" s="17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9"/>
      <c r="D118" s="20"/>
      <c r="E118" s="17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9"/>
      <c r="D119" s="20"/>
      <c r="E119" s="17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9"/>
      <c r="D120" s="20"/>
      <c r="E120" s="17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9"/>
      <c r="D121" s="20"/>
      <c r="E121" s="17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9"/>
      <c r="D122" s="20"/>
      <c r="E122" s="17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9"/>
      <c r="D123" s="20"/>
      <c r="E123" s="17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9"/>
      <c r="D124" s="20"/>
      <c r="E124" s="17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9"/>
      <c r="D125" s="20"/>
      <c r="E125" s="17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9"/>
      <c r="D126" s="20"/>
      <c r="E126" s="17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9"/>
      <c r="D127" s="20"/>
      <c r="E127" s="17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9"/>
      <c r="D128" s="20"/>
      <c r="E128" s="17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9"/>
      <c r="D129" s="20"/>
      <c r="E129" s="17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9"/>
      <c r="D130" s="20"/>
      <c r="E130" s="17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9"/>
      <c r="D131" s="20"/>
      <c r="E131" s="17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9"/>
      <c r="D132" s="20"/>
      <c r="E132" s="17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9"/>
      <c r="D133" s="20"/>
      <c r="E133" s="17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9"/>
      <c r="D134" s="20"/>
      <c r="E134" s="17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9"/>
      <c r="D135" s="20"/>
      <c r="E135" s="17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9"/>
      <c r="D136" s="20"/>
      <c r="E136" s="17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9"/>
      <c r="D137" s="20"/>
      <c r="E137" s="17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9"/>
      <c r="D138" s="20"/>
      <c r="E138" s="17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9"/>
      <c r="D139" s="20"/>
      <c r="E139" s="17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9"/>
      <c r="D140" s="20"/>
      <c r="E140" s="17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9"/>
      <c r="D141" s="20"/>
      <c r="E141" s="17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9"/>
      <c r="D142" s="20"/>
      <c r="E142" s="17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9"/>
      <c r="D143" s="20"/>
      <c r="E143" s="17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9"/>
      <c r="D144" s="20"/>
      <c r="E144" s="17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9"/>
      <c r="D145" s="20"/>
      <c r="E145" s="17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9"/>
      <c r="D146" s="20"/>
      <c r="E146" s="17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9"/>
      <c r="D147" s="20"/>
      <c r="E147" s="17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9"/>
      <c r="D148" s="20"/>
      <c r="E148" s="17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9"/>
      <c r="D149" s="20"/>
      <c r="E149" s="17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9"/>
      <c r="D150" s="20"/>
      <c r="E150" s="17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9"/>
      <c r="D151" s="20"/>
      <c r="E151" s="17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9"/>
      <c r="D152" s="20"/>
      <c r="E152" s="17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9"/>
      <c r="D153" s="20"/>
      <c r="E153" s="17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9"/>
      <c r="D154" s="20"/>
      <c r="E154" s="17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9"/>
      <c r="D155" s="20"/>
      <c r="E155" s="17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9"/>
      <c r="D156" s="20"/>
      <c r="E156" s="17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9"/>
      <c r="D157" s="20"/>
      <c r="E157" s="17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9"/>
      <c r="D158" s="20"/>
      <c r="E158" s="17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9"/>
      <c r="D159" s="20"/>
      <c r="E159" s="17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9"/>
      <c r="D160" s="20"/>
      <c r="E160" s="17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9"/>
      <c r="D161" s="20"/>
      <c r="E161" s="17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9"/>
      <c r="D162" s="20"/>
      <c r="E162" s="17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9"/>
      <c r="D163" s="20"/>
      <c r="E163" s="17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9"/>
      <c r="D164" s="20"/>
      <c r="E164" s="17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9"/>
      <c r="D165" s="20"/>
      <c r="E165" s="17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9"/>
      <c r="D166" s="20"/>
      <c r="E166" s="17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9"/>
      <c r="D167" s="20"/>
      <c r="E167" s="17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9"/>
      <c r="D168" s="20"/>
      <c r="E168" s="17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9"/>
      <c r="D169" s="20"/>
      <c r="E169" s="17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9"/>
      <c r="D170" s="20"/>
      <c r="E170" s="17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9"/>
      <c r="D171" s="20"/>
      <c r="E171" s="17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9"/>
      <c r="D172" s="20"/>
      <c r="E172" s="17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9"/>
      <c r="D173" s="20"/>
      <c r="E173" s="17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9"/>
      <c r="D174" s="20"/>
      <c r="E174" s="17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9"/>
      <c r="D175" s="20"/>
      <c r="E175" s="17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9"/>
      <c r="D176" s="20"/>
      <c r="E176" s="17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9"/>
      <c r="D177" s="20"/>
      <c r="E177" s="17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9"/>
      <c r="D178" s="20"/>
      <c r="E178" s="17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9"/>
      <c r="D179" s="20"/>
      <c r="E179" s="17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9"/>
      <c r="D180" s="20"/>
      <c r="E180" s="17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9"/>
      <c r="D181" s="20"/>
      <c r="E181" s="17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9"/>
      <c r="D182" s="20"/>
      <c r="E182" s="17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9"/>
      <c r="D183" s="20"/>
      <c r="E183" s="17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9"/>
      <c r="D184" s="20"/>
      <c r="E184" s="17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9"/>
      <c r="D185" s="20"/>
      <c r="E185" s="17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9"/>
      <c r="D186" s="20"/>
      <c r="E186" s="17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9"/>
      <c r="D187" s="20"/>
      <c r="E187" s="17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9"/>
      <c r="D188" s="20"/>
      <c r="E188" s="17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9"/>
      <c r="D189" s="20"/>
      <c r="E189" s="17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9"/>
      <c r="D190" s="20"/>
      <c r="E190" s="17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9"/>
      <c r="D191" s="20"/>
      <c r="E191" s="17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9"/>
      <c r="D192" s="20"/>
      <c r="E192" s="17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9"/>
      <c r="D193" s="20"/>
      <c r="E193" s="17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9"/>
      <c r="D194" s="20"/>
      <c r="E194" s="17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9"/>
      <c r="D195" s="20"/>
      <c r="E195" s="17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9"/>
      <c r="D196" s="20"/>
      <c r="E196" s="17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9"/>
      <c r="D197" s="20"/>
      <c r="E197" s="17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9"/>
      <c r="D198" s="20"/>
      <c r="E198" s="17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9"/>
      <c r="D199" s="20"/>
      <c r="E199" s="17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9"/>
      <c r="D200" s="20"/>
      <c r="E200" s="17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9"/>
      <c r="D201" s="20"/>
      <c r="E201" s="17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9"/>
      <c r="D202" s="20"/>
      <c r="E202" s="17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9"/>
      <c r="D203" s="20"/>
      <c r="E203" s="17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9"/>
      <c r="D204" s="20"/>
      <c r="E204" s="17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9"/>
      <c r="D205" s="20"/>
      <c r="E205" s="17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9"/>
      <c r="D206" s="20"/>
      <c r="E206" s="17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9"/>
      <c r="D207" s="20"/>
      <c r="E207" s="17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9"/>
      <c r="D208" s="20"/>
      <c r="E208" s="17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9"/>
      <c r="D209" s="20"/>
      <c r="E209" s="17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9"/>
      <c r="D210" s="20"/>
      <c r="E210" s="17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9"/>
      <c r="D211" s="20"/>
      <c r="E211" s="17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9"/>
      <c r="D212" s="20"/>
      <c r="E212" s="17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9"/>
      <c r="D213" s="20"/>
      <c r="E213" s="17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9"/>
      <c r="D214" s="20"/>
      <c r="E214" s="17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9"/>
      <c r="D215" s="20"/>
      <c r="E215" s="17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9"/>
      <c r="D216" s="20"/>
      <c r="E216" s="17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9"/>
      <c r="D217" s="20"/>
      <c r="E217" s="17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9"/>
      <c r="D218" s="20"/>
      <c r="E218" s="17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9"/>
      <c r="D219" s="20"/>
      <c r="E219" s="17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9"/>
      <c r="D220" s="20"/>
      <c r="E220" s="17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9"/>
      <c r="D221" s="20"/>
      <c r="E221" s="17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9"/>
      <c r="D222" s="20"/>
      <c r="E222" s="17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9"/>
      <c r="D223" s="20"/>
      <c r="E223" s="17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9"/>
      <c r="D224" s="20"/>
      <c r="E224" s="17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9"/>
      <c r="D225" s="20"/>
      <c r="E225" s="17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9"/>
      <c r="D226" s="20"/>
      <c r="E226" s="17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9"/>
      <c r="D227" s="20"/>
      <c r="E227" s="17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9"/>
      <c r="D228" s="20"/>
      <c r="E228" s="17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9"/>
      <c r="D229" s="20"/>
      <c r="E229" s="17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9"/>
      <c r="D230" s="20"/>
      <c r="E230" s="17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9"/>
      <c r="D231" s="20"/>
      <c r="E231" s="17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9"/>
      <c r="D232" s="20"/>
      <c r="E232" s="17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9"/>
      <c r="D233" s="20"/>
      <c r="E233" s="17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9"/>
      <c r="D234" s="20"/>
      <c r="E234" s="17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9"/>
      <c r="D235" s="20"/>
      <c r="E235" s="17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9"/>
      <c r="D236" s="20"/>
      <c r="E236" s="17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9"/>
      <c r="D237" s="20"/>
      <c r="E237" s="17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9"/>
      <c r="D238" s="20"/>
      <c r="E238" s="17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9"/>
      <c r="D239" s="20"/>
      <c r="E239" s="17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9"/>
      <c r="D240" s="20"/>
      <c r="E240" s="17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9"/>
      <c r="D241" s="20"/>
      <c r="E241" s="17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9"/>
      <c r="D242" s="20"/>
      <c r="E242" s="17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9"/>
      <c r="D243" s="20"/>
      <c r="E243" s="17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9"/>
      <c r="D244" s="20"/>
      <c r="E244" s="17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9"/>
      <c r="D245" s="20"/>
      <c r="E245" s="17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9"/>
      <c r="D246" s="20"/>
      <c r="E246" s="17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9"/>
      <c r="D247" s="20"/>
      <c r="E247" s="17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9"/>
      <c r="D248" s="20"/>
      <c r="E248" s="17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9"/>
      <c r="D249" s="20"/>
      <c r="E249" s="17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9"/>
      <c r="D250" s="20"/>
      <c r="E250" s="17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9"/>
      <c r="D251" s="20"/>
      <c r="E251" s="17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9"/>
      <c r="D252" s="20"/>
      <c r="E252" s="17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9"/>
      <c r="D253" s="20"/>
      <c r="E253" s="17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9"/>
      <c r="D254" s="20"/>
      <c r="E254" s="17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9"/>
      <c r="D255" s="20"/>
      <c r="E255" s="17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9"/>
      <c r="D256" s="20"/>
      <c r="E256" s="17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9"/>
      <c r="D257" s="20"/>
      <c r="E257" s="17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9"/>
      <c r="D258" s="20"/>
      <c r="E258" s="17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9"/>
      <c r="D259" s="20"/>
      <c r="E259" s="17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9"/>
      <c r="D260" s="20"/>
      <c r="E260" s="17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9"/>
      <c r="D261" s="20"/>
      <c r="E261" s="17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9"/>
      <c r="D262" s="20"/>
      <c r="E262" s="17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9"/>
      <c r="D263" s="20"/>
      <c r="E263" s="17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9"/>
      <c r="D264" s="20"/>
      <c r="E264" s="17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9"/>
      <c r="D265" s="20"/>
      <c r="E265" s="17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9"/>
      <c r="D266" s="20"/>
      <c r="E266" s="17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9"/>
      <c r="D267" s="20"/>
      <c r="E267" s="17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9"/>
      <c r="D268" s="20"/>
      <c r="E268" s="17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9"/>
      <c r="D269" s="20"/>
      <c r="E269" s="17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9"/>
      <c r="D270" s="20"/>
      <c r="E270" s="17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9"/>
      <c r="D271" s="20"/>
      <c r="E271" s="17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9"/>
      <c r="D272" s="20"/>
      <c r="E272" s="17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9"/>
      <c r="D273" s="20"/>
      <c r="E273" s="17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9"/>
      <c r="D274" s="20"/>
      <c r="E274" s="17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9"/>
      <c r="D275" s="20"/>
      <c r="E275" s="17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9"/>
      <c r="D276" s="20"/>
      <c r="E276" s="17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9"/>
      <c r="D277" s="20"/>
      <c r="E277" s="17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9"/>
      <c r="D278" s="20"/>
      <c r="E278" s="17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9"/>
      <c r="D279" s="20"/>
      <c r="E279" s="17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9"/>
      <c r="D280" s="20"/>
      <c r="E280" s="17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9"/>
      <c r="D281" s="20"/>
      <c r="E281" s="17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9"/>
      <c r="D282" s="20"/>
      <c r="E282" s="17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9"/>
      <c r="D283" s="20"/>
      <c r="E283" s="17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9"/>
      <c r="D284" s="20"/>
      <c r="E284" s="17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9"/>
      <c r="D285" s="20"/>
      <c r="E285" s="17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9"/>
      <c r="D286" s="20"/>
      <c r="E286" s="17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9"/>
      <c r="D287" s="20"/>
      <c r="E287" s="17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9"/>
      <c r="D288" s="20"/>
      <c r="E288" s="17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9"/>
      <c r="D289" s="20"/>
      <c r="E289" s="17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9"/>
      <c r="D290" s="20"/>
      <c r="E290" s="17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9"/>
      <c r="D291" s="20"/>
      <c r="E291" s="17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9"/>
      <c r="D292" s="20"/>
      <c r="E292" s="17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9"/>
      <c r="D293" s="20"/>
      <c r="E293" s="17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9"/>
      <c r="D294" s="20"/>
      <c r="E294" s="17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9"/>
      <c r="D295" s="20"/>
      <c r="E295" s="17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9"/>
      <c r="D296" s="20"/>
      <c r="E296" s="17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9"/>
      <c r="D297" s="20"/>
      <c r="E297" s="17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9"/>
      <c r="D298" s="20"/>
      <c r="E298" s="17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9"/>
      <c r="D299" s="20"/>
      <c r="E299" s="17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9"/>
      <c r="D300" s="20"/>
      <c r="E300" s="17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9"/>
      <c r="D301" s="20"/>
      <c r="E301" s="17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9"/>
      <c r="D302" s="20"/>
      <c r="E302" s="17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9"/>
      <c r="D303" s="20"/>
      <c r="E303" s="17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9"/>
      <c r="D304" s="20"/>
      <c r="E304" s="17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9"/>
      <c r="D305" s="20"/>
      <c r="E305" s="17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9"/>
      <c r="D306" s="20"/>
      <c r="E306" s="17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9"/>
      <c r="D307" s="20"/>
      <c r="E307" s="17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9"/>
      <c r="D308" s="20"/>
      <c r="E308" s="17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9"/>
      <c r="D309" s="20"/>
      <c r="E309" s="17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9"/>
      <c r="D310" s="20"/>
      <c r="E310" s="17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9"/>
      <c r="D311" s="20"/>
      <c r="E311" s="17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9"/>
      <c r="D312" s="20"/>
      <c r="E312" s="17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9"/>
      <c r="D313" s="20"/>
      <c r="E313" s="17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9"/>
      <c r="D314" s="20"/>
      <c r="E314" s="17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9"/>
      <c r="D315" s="20"/>
      <c r="E315" s="17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9"/>
      <c r="D316" s="20"/>
      <c r="E316" s="17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9"/>
      <c r="D317" s="20"/>
      <c r="E317" s="17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9"/>
      <c r="D318" s="20"/>
      <c r="E318" s="17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9"/>
      <c r="D319" s="20"/>
      <c r="E319" s="17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9"/>
      <c r="D320" s="20"/>
      <c r="E320" s="17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9"/>
      <c r="D321" s="20"/>
      <c r="E321" s="17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9"/>
      <c r="D322" s="20"/>
      <c r="E322" s="17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9"/>
      <c r="D323" s="20"/>
      <c r="E323" s="17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9"/>
      <c r="D324" s="20"/>
      <c r="E324" s="17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9"/>
      <c r="D325" s="20"/>
      <c r="E325" s="17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9"/>
      <c r="D326" s="20"/>
      <c r="E326" s="17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9"/>
      <c r="D327" s="20"/>
      <c r="E327" s="17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9"/>
      <c r="D328" s="20"/>
      <c r="E328" s="17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9"/>
      <c r="D329" s="20"/>
      <c r="E329" s="17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DM390" s="1"/>
      <c r="DN390" s="1"/>
      <c r="DO390" s="1"/>
      <c r="DP390" s="1"/>
      <c r="DQ390" s="1"/>
      <c r="DR390" s="1"/>
      <c r="DS390" s="1"/>
      <c r="DT390" s="1"/>
    </row>
  </sheetData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39D9-9616-4741-B74D-A537D01A6720}">
  <sheetPr>
    <pageSetUpPr fitToPage="1"/>
  </sheetPr>
  <dimension ref="A1:DT394"/>
  <sheetViews>
    <sheetView showGridLines="0" zoomScaleNormal="100" workbookViewId="0">
      <selection activeCell="B8" sqref="B8:E15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+SUM(D8:D15)</f>
        <v>761</v>
      </c>
      <c r="E7" s="23">
        <f>+SUMPRODUCT(D8:D1552,E8:E1552)/D7</f>
        <v>18.18357424441524</v>
      </c>
      <c r="F7" s="8" t="s">
        <v>0</v>
      </c>
      <c r="G7" s="6" t="s">
        <v>9</v>
      </c>
    </row>
    <row r="8" spans="1:124" s="5" customFormat="1">
      <c r="A8" s="11"/>
      <c r="B8" s="14">
        <v>45222</v>
      </c>
      <c r="C8" s="29">
        <v>0.41681712962599704</v>
      </c>
      <c r="D8" s="30">
        <v>55</v>
      </c>
      <c r="E8" s="31">
        <v>18.3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45222</v>
      </c>
      <c r="C9" s="29">
        <v>0.41710648148000473</v>
      </c>
      <c r="D9" s="30">
        <v>95</v>
      </c>
      <c r="E9" s="31">
        <v>18.3</v>
      </c>
      <c r="F9" s="15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45222</v>
      </c>
      <c r="C10" s="29">
        <v>0.65630787036934635</v>
      </c>
      <c r="D10" s="30">
        <v>150</v>
      </c>
      <c r="E10" s="31">
        <v>18.05</v>
      </c>
      <c r="F10" s="15" t="s">
        <v>0</v>
      </c>
      <c r="G10" s="16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45222</v>
      </c>
      <c r="C11" s="29">
        <v>0.72130787037167465</v>
      </c>
      <c r="D11" s="30">
        <v>25</v>
      </c>
      <c r="E11" s="31">
        <v>18</v>
      </c>
      <c r="F11" s="15" t="s">
        <v>0</v>
      </c>
      <c r="G11" s="16" t="s">
        <v>9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 s="5" customFormat="1">
      <c r="A12" s="11"/>
      <c r="B12" s="14">
        <v>45222</v>
      </c>
      <c r="C12" s="29">
        <v>0.72678240740788169</v>
      </c>
      <c r="D12" s="30">
        <v>165</v>
      </c>
      <c r="E12" s="31">
        <v>18.2</v>
      </c>
      <c r="F12" s="15" t="s">
        <v>0</v>
      </c>
      <c r="G12" s="16" t="s">
        <v>9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</row>
    <row r="13" spans="1:124" s="5" customFormat="1">
      <c r="A13" s="11"/>
      <c r="B13" s="14">
        <v>45222</v>
      </c>
      <c r="C13" s="29">
        <v>0.72712962963123573</v>
      </c>
      <c r="D13" s="30">
        <v>100</v>
      </c>
      <c r="E13" s="31">
        <v>18.2</v>
      </c>
      <c r="F13" s="15" t="s">
        <v>0</v>
      </c>
      <c r="G13" s="16" t="s">
        <v>9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</row>
    <row r="14" spans="1:124">
      <c r="B14" s="14">
        <v>45222</v>
      </c>
      <c r="C14" s="29">
        <v>0.72747685185458977</v>
      </c>
      <c r="D14" s="30">
        <v>152</v>
      </c>
      <c r="E14" s="31">
        <v>18.2</v>
      </c>
      <c r="F14" s="15" t="s">
        <v>0</v>
      </c>
      <c r="G14" s="16" t="s">
        <v>9</v>
      </c>
      <c r="DM14" s="1"/>
      <c r="DN14" s="1"/>
      <c r="DO14" s="1"/>
      <c r="DP14" s="1"/>
      <c r="DQ14" s="1"/>
      <c r="DR14" s="1"/>
      <c r="DS14" s="1"/>
      <c r="DT14" s="1"/>
    </row>
    <row r="15" spans="1:124">
      <c r="B15" s="14">
        <v>45222</v>
      </c>
      <c r="C15" s="29">
        <v>0.72912037037167465</v>
      </c>
      <c r="D15" s="30">
        <v>19</v>
      </c>
      <c r="E15" s="31">
        <v>18.2</v>
      </c>
      <c r="F15" s="15" t="s">
        <v>0</v>
      </c>
      <c r="G15" s="16" t="s">
        <v>9</v>
      </c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M222" s="25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M223" s="25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M224" s="25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M225" s="25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8"/>
      <c r="D327" s="19"/>
      <c r="E327" s="20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8"/>
      <c r="D328" s="19"/>
      <c r="E328" s="20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8"/>
      <c r="D329" s="19"/>
      <c r="E329" s="20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18"/>
      <c r="C330" s="18"/>
      <c r="D330" s="19"/>
      <c r="E330" s="20"/>
      <c r="F330" s="17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18"/>
      <c r="C331" s="18"/>
      <c r="D331" s="19"/>
      <c r="E331" s="20"/>
      <c r="F331" s="17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18"/>
      <c r="C332" s="18"/>
      <c r="D332" s="19"/>
      <c r="E332" s="20"/>
      <c r="F332" s="17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18"/>
      <c r="C333" s="18"/>
      <c r="D333" s="19"/>
      <c r="E333" s="20"/>
      <c r="F333" s="17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E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E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E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1"/>
      <c r="C390" s="21"/>
      <c r="D390" s="21"/>
      <c r="E390" s="21"/>
      <c r="DM390" s="1"/>
      <c r="DN390" s="1"/>
      <c r="DO390" s="1"/>
      <c r="DP390" s="1"/>
      <c r="DQ390" s="1"/>
      <c r="DR390" s="1"/>
      <c r="DS390" s="1"/>
      <c r="DT390" s="1"/>
    </row>
    <row r="391" spans="2:124">
      <c r="B391" s="21"/>
      <c r="C391" s="21"/>
      <c r="D391" s="21"/>
      <c r="E391" s="21"/>
      <c r="DM391" s="1"/>
      <c r="DN391" s="1"/>
      <c r="DO391" s="1"/>
      <c r="DP391" s="1"/>
      <c r="DQ391" s="1"/>
      <c r="DR391" s="1"/>
      <c r="DS391" s="1"/>
      <c r="DT391" s="1"/>
    </row>
    <row r="392" spans="2:124">
      <c r="B392" s="21"/>
      <c r="C392" s="21"/>
      <c r="D392" s="21"/>
      <c r="E392" s="21"/>
      <c r="DM392" s="1"/>
      <c r="DN392" s="1"/>
      <c r="DO392" s="1"/>
      <c r="DP392" s="1"/>
      <c r="DQ392" s="1"/>
      <c r="DR392" s="1"/>
      <c r="DS392" s="1"/>
      <c r="DT392" s="1"/>
    </row>
    <row r="393" spans="2:124">
      <c r="B393" s="21"/>
      <c r="C393" s="21"/>
      <c r="D393" s="21"/>
      <c r="E393" s="21"/>
      <c r="DM393" s="1"/>
      <c r="DN393" s="1"/>
      <c r="DO393" s="1"/>
      <c r="DP393" s="1"/>
      <c r="DQ393" s="1"/>
      <c r="DR393" s="1"/>
      <c r="DS393" s="1"/>
      <c r="DT393" s="1"/>
    </row>
    <row r="394" spans="2:124">
      <c r="DM394" s="1"/>
      <c r="DN394" s="1"/>
      <c r="DO394" s="1"/>
      <c r="DP394" s="1"/>
      <c r="DQ394" s="1"/>
      <c r="DR394" s="1"/>
      <c r="DS394" s="1"/>
      <c r="DT394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D8B31-F36F-4BCA-9847-AC0CF9FBB83F}">
  <sheetPr>
    <pageSetUpPr fitToPage="1"/>
  </sheetPr>
  <dimension ref="A1:DT387"/>
  <sheetViews>
    <sheetView showGridLines="0" zoomScaleNormal="100" workbookViewId="0">
      <selection activeCell="B8" sqref="B8:E14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+SUM(D8:D14)</f>
        <v>611</v>
      </c>
      <c r="E7" s="23">
        <f>+SUMPRODUCT(D8:D1545,E8:E1545)/D7</f>
        <v>18.233633387888705</v>
      </c>
      <c r="F7" s="8" t="s">
        <v>0</v>
      </c>
      <c r="G7" s="6" t="s">
        <v>9</v>
      </c>
    </row>
    <row r="8" spans="1:124" s="5" customFormat="1">
      <c r="A8" s="11"/>
      <c r="B8" s="14">
        <v>45223</v>
      </c>
      <c r="C8" s="29">
        <v>0.4153356481474475</v>
      </c>
      <c r="D8" s="30">
        <v>200</v>
      </c>
      <c r="E8" s="31">
        <v>18.2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45223</v>
      </c>
      <c r="C9" s="29">
        <v>0.64935185185458977</v>
      </c>
      <c r="D9" s="30">
        <v>200</v>
      </c>
      <c r="E9" s="31">
        <v>18.25</v>
      </c>
      <c r="F9" s="15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45223</v>
      </c>
      <c r="C10" s="29">
        <v>0.64942129629343981</v>
      </c>
      <c r="D10" s="30">
        <v>150</v>
      </c>
      <c r="E10" s="31">
        <v>18.25</v>
      </c>
      <c r="F10" s="15" t="s">
        <v>0</v>
      </c>
      <c r="G10" s="16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45223</v>
      </c>
      <c r="C11" s="29">
        <v>0.70520833333284827</v>
      </c>
      <c r="D11" s="30">
        <v>54</v>
      </c>
      <c r="E11" s="31">
        <v>18.25</v>
      </c>
      <c r="F11" s="15" t="s">
        <v>0</v>
      </c>
      <c r="G11" s="16" t="s">
        <v>9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 s="5" customFormat="1">
      <c r="A12" s="11"/>
      <c r="B12" s="14">
        <v>45223</v>
      </c>
      <c r="C12" s="29">
        <v>0.71555555555823958</v>
      </c>
      <c r="D12" s="30">
        <v>2</v>
      </c>
      <c r="E12" s="31">
        <v>18.25</v>
      </c>
      <c r="F12" s="15" t="s">
        <v>0</v>
      </c>
      <c r="G12" s="16" t="s">
        <v>9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</row>
    <row r="13" spans="1:124" s="5" customFormat="1">
      <c r="A13" s="11"/>
      <c r="B13" s="14">
        <v>45223</v>
      </c>
      <c r="C13" s="29">
        <v>0.72063657407124992</v>
      </c>
      <c r="D13" s="30">
        <v>1</v>
      </c>
      <c r="E13" s="31">
        <v>18.25</v>
      </c>
      <c r="F13" s="15" t="s">
        <v>0</v>
      </c>
      <c r="G13" s="16" t="s">
        <v>9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</row>
    <row r="14" spans="1:124" s="5" customFormat="1">
      <c r="A14" s="11"/>
      <c r="B14" s="14">
        <v>45223</v>
      </c>
      <c r="C14" s="29">
        <v>0.72906250000232831</v>
      </c>
      <c r="D14" s="30">
        <v>4</v>
      </c>
      <c r="E14" s="31">
        <v>18.25</v>
      </c>
      <c r="F14" s="15" t="s">
        <v>0</v>
      </c>
      <c r="G14" s="16" t="s">
        <v>9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DM387" s="1"/>
      <c r="DN387" s="1"/>
      <c r="DO387" s="1"/>
      <c r="DP387" s="1"/>
      <c r="DQ387" s="1"/>
      <c r="DR387" s="1"/>
      <c r="DS387" s="1"/>
      <c r="DT387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AE417-1D14-469D-BA1A-508C8B60F12A}">
  <sheetPr>
    <pageSetUpPr fitToPage="1"/>
  </sheetPr>
  <dimension ref="A1:DT392"/>
  <sheetViews>
    <sheetView showGridLines="0" zoomScaleNormal="100" workbookViewId="0">
      <selection activeCell="D21" sqref="D21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+SUM(D8:D15)</f>
        <v>780</v>
      </c>
      <c r="E7" s="23">
        <f>+SUMPRODUCT(D8:D1545,E8:E1545)/D7</f>
        <v>18.450897435897435</v>
      </c>
      <c r="F7" s="8" t="s">
        <v>0</v>
      </c>
      <c r="G7" s="6" t="s">
        <v>9</v>
      </c>
    </row>
    <row r="8" spans="1:124" s="5" customFormat="1">
      <c r="A8" s="11"/>
      <c r="B8" s="14">
        <v>45224</v>
      </c>
      <c r="C8" s="29">
        <v>0.62511574073869269</v>
      </c>
      <c r="D8" s="30">
        <v>200</v>
      </c>
      <c r="E8" s="31">
        <v>18.399999999999999</v>
      </c>
      <c r="F8" s="32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45224</v>
      </c>
      <c r="C9" s="29">
        <v>0.62511574073869269</v>
      </c>
      <c r="D9" s="30">
        <v>200</v>
      </c>
      <c r="E9" s="31">
        <v>18.5</v>
      </c>
      <c r="F9" s="32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45224</v>
      </c>
      <c r="C10" s="29">
        <v>0.71444444444205146</v>
      </c>
      <c r="D10" s="30">
        <v>20</v>
      </c>
      <c r="E10" s="31">
        <v>18.3</v>
      </c>
      <c r="F10" s="32" t="s">
        <v>0</v>
      </c>
      <c r="G10" s="16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45224</v>
      </c>
      <c r="C11" s="29">
        <v>0.71444444444205146</v>
      </c>
      <c r="D11" s="30">
        <v>20</v>
      </c>
      <c r="E11" s="31">
        <v>18.399999999999999</v>
      </c>
      <c r="F11" s="32" t="s">
        <v>0</v>
      </c>
      <c r="G11" s="16" t="s">
        <v>9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 s="5" customFormat="1">
      <c r="A12" s="11"/>
      <c r="B12" s="14">
        <v>45224</v>
      </c>
      <c r="C12" s="29">
        <v>0.71458333333430346</v>
      </c>
      <c r="D12" s="30">
        <v>100</v>
      </c>
      <c r="E12" s="31">
        <v>18.399999999999999</v>
      </c>
      <c r="F12" s="32" t="s">
        <v>0</v>
      </c>
      <c r="G12" s="16" t="s">
        <v>9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</row>
    <row r="13" spans="1:124" s="5" customFormat="1">
      <c r="A13" s="11"/>
      <c r="B13" s="14">
        <v>45224</v>
      </c>
      <c r="C13" s="29">
        <v>0.72203703703416977</v>
      </c>
      <c r="D13" s="30">
        <v>21</v>
      </c>
      <c r="E13" s="31">
        <v>18.399999999999999</v>
      </c>
      <c r="F13" s="32" t="s">
        <v>0</v>
      </c>
      <c r="G13" s="16" t="s">
        <v>9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</row>
    <row r="14" spans="1:124" s="5" customFormat="1">
      <c r="A14" s="11"/>
      <c r="B14" s="14">
        <v>45224</v>
      </c>
      <c r="C14" s="29">
        <v>0.7227083333345945</v>
      </c>
      <c r="D14" s="30">
        <v>2</v>
      </c>
      <c r="E14" s="31">
        <v>18.399999999999999</v>
      </c>
      <c r="F14" s="32" t="s">
        <v>0</v>
      </c>
      <c r="G14" s="16" t="s">
        <v>9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</row>
    <row r="15" spans="1:124" s="5" customFormat="1">
      <c r="A15" s="11"/>
      <c r="B15" s="14">
        <v>45224</v>
      </c>
      <c r="C15" s="29">
        <v>0.72678240740788169</v>
      </c>
      <c r="D15" s="30">
        <v>217</v>
      </c>
      <c r="E15" s="31">
        <v>18.5</v>
      </c>
      <c r="F15" s="32" t="s">
        <v>0</v>
      </c>
      <c r="G15" s="16" t="s">
        <v>9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</row>
    <row r="16" spans="1:124">
      <c r="B16" s="18"/>
      <c r="C16" s="18"/>
      <c r="D16" s="19"/>
      <c r="E16" s="20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M222" s="25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M223" s="25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8"/>
      <c r="D327" s="19"/>
      <c r="E327" s="20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8"/>
      <c r="D328" s="19"/>
      <c r="E328" s="20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8"/>
      <c r="D329" s="19"/>
      <c r="E329" s="20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18"/>
      <c r="C330" s="18"/>
      <c r="D330" s="19"/>
      <c r="E330" s="20"/>
      <c r="F330" s="17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18"/>
      <c r="C331" s="18"/>
      <c r="D331" s="19"/>
      <c r="E331" s="20"/>
      <c r="F331" s="17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E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E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E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1"/>
      <c r="C390" s="21"/>
      <c r="D390" s="21"/>
      <c r="E390" s="21"/>
      <c r="DM390" s="1"/>
      <c r="DN390" s="1"/>
      <c r="DO390" s="1"/>
      <c r="DP390" s="1"/>
      <c r="DQ390" s="1"/>
      <c r="DR390" s="1"/>
      <c r="DS390" s="1"/>
      <c r="DT390" s="1"/>
    </row>
    <row r="391" spans="2:124">
      <c r="B391" s="21"/>
      <c r="C391" s="21"/>
      <c r="D391" s="21"/>
      <c r="E391" s="21"/>
      <c r="DM391" s="1"/>
      <c r="DN391" s="1"/>
      <c r="DO391" s="1"/>
      <c r="DP391" s="1"/>
      <c r="DQ391" s="1"/>
      <c r="DR391" s="1"/>
      <c r="DS391" s="1"/>
      <c r="DT391" s="1"/>
    </row>
    <row r="392" spans="2:124">
      <c r="DM392" s="1"/>
      <c r="DN392" s="1"/>
      <c r="DO392" s="1"/>
      <c r="DP392" s="1"/>
      <c r="DQ392" s="1"/>
      <c r="DR392" s="1"/>
      <c r="DS392" s="1"/>
      <c r="DT392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95DC1-A0F2-4EF0-AEA7-14E3E1ED56D5}">
  <sheetPr>
    <pageSetUpPr fitToPage="1"/>
  </sheetPr>
  <dimension ref="A1:DT393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+SUM(D8:D12)</f>
        <v>700</v>
      </c>
      <c r="E7" s="23">
        <f>+SUMPRODUCT(D8:D1546,E8:E1546)/D7</f>
        <v>18.403571428571428</v>
      </c>
      <c r="F7" s="8" t="s">
        <v>0</v>
      </c>
      <c r="G7" s="6" t="s">
        <v>9</v>
      </c>
    </row>
    <row r="8" spans="1:124" s="5" customFormat="1">
      <c r="A8" s="11"/>
      <c r="B8" s="14">
        <v>45225</v>
      </c>
      <c r="C8" s="29">
        <v>0.42478009259502869</v>
      </c>
      <c r="D8" s="30">
        <v>250</v>
      </c>
      <c r="E8" s="31">
        <v>18.5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45225</v>
      </c>
      <c r="C9" s="29">
        <v>0.65324074074305827</v>
      </c>
      <c r="D9" s="30">
        <v>200</v>
      </c>
      <c r="E9" s="31">
        <v>18.350000000000001</v>
      </c>
      <c r="F9" s="15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45225</v>
      </c>
      <c r="C10" s="29">
        <v>0.70493055555562023</v>
      </c>
      <c r="D10" s="30">
        <v>15</v>
      </c>
      <c r="E10" s="31">
        <v>18.350000000000001</v>
      </c>
      <c r="F10" s="15" t="s">
        <v>0</v>
      </c>
      <c r="G10" s="16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45225</v>
      </c>
      <c r="C11" s="29">
        <v>0.70561342592554865</v>
      </c>
      <c r="D11" s="30">
        <v>1</v>
      </c>
      <c r="E11" s="31">
        <v>18.350000000000001</v>
      </c>
      <c r="F11" s="15" t="s">
        <v>0</v>
      </c>
      <c r="G11" s="16" t="s">
        <v>9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 s="5" customFormat="1">
      <c r="A12" s="11"/>
      <c r="B12" s="14">
        <v>45225</v>
      </c>
      <c r="C12" s="29">
        <v>0.72092592592525762</v>
      </c>
      <c r="D12" s="30">
        <v>234</v>
      </c>
      <c r="E12" s="31">
        <v>18.350000000000001</v>
      </c>
      <c r="F12" s="15" t="s">
        <v>0</v>
      </c>
      <c r="G12" s="16" t="s">
        <v>9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</row>
    <row r="13" spans="1:124">
      <c r="B13" s="18"/>
      <c r="C13" s="18"/>
      <c r="D13" s="19"/>
      <c r="E13" s="20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M222" s="25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M223" s="25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M224" s="25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8"/>
      <c r="D327" s="19"/>
      <c r="E327" s="20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8"/>
      <c r="D328" s="19"/>
      <c r="E328" s="20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8"/>
      <c r="D329" s="19"/>
      <c r="E329" s="20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18"/>
      <c r="C330" s="18"/>
      <c r="D330" s="19"/>
      <c r="E330" s="20"/>
      <c r="F330" s="17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18"/>
      <c r="C331" s="18"/>
      <c r="D331" s="19"/>
      <c r="E331" s="20"/>
      <c r="F331" s="17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18"/>
      <c r="C332" s="18"/>
      <c r="D332" s="19"/>
      <c r="E332" s="20"/>
      <c r="F332" s="17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E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E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E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1"/>
      <c r="C390" s="21"/>
      <c r="D390" s="21"/>
      <c r="E390" s="21"/>
      <c r="DM390" s="1"/>
      <c r="DN390" s="1"/>
      <c r="DO390" s="1"/>
      <c r="DP390" s="1"/>
      <c r="DQ390" s="1"/>
      <c r="DR390" s="1"/>
      <c r="DS390" s="1"/>
      <c r="DT390" s="1"/>
    </row>
    <row r="391" spans="2:124">
      <c r="B391" s="21"/>
      <c r="C391" s="21"/>
      <c r="D391" s="21"/>
      <c r="E391" s="21"/>
      <c r="DM391" s="1"/>
      <c r="DN391" s="1"/>
      <c r="DO391" s="1"/>
      <c r="DP391" s="1"/>
      <c r="DQ391" s="1"/>
      <c r="DR391" s="1"/>
      <c r="DS391" s="1"/>
      <c r="DT391" s="1"/>
    </row>
    <row r="392" spans="2:124">
      <c r="B392" s="21"/>
      <c r="C392" s="21"/>
      <c r="D392" s="21"/>
      <c r="E392" s="21"/>
      <c r="DM392" s="1"/>
      <c r="DN392" s="1"/>
      <c r="DO392" s="1"/>
      <c r="DP392" s="1"/>
      <c r="DQ392" s="1"/>
      <c r="DR392" s="1"/>
      <c r="DS392" s="1"/>
      <c r="DT392" s="1"/>
    </row>
    <row r="393" spans="2:124">
      <c r="DM393" s="1"/>
      <c r="DN393" s="1"/>
      <c r="DO393" s="1"/>
      <c r="DP393" s="1"/>
      <c r="DQ393" s="1"/>
      <c r="DR393" s="1"/>
      <c r="DS393" s="1"/>
      <c r="DT393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615D9-C8E6-4760-9008-8094C8CBC23D}">
  <sheetPr>
    <pageSetUpPr fitToPage="1"/>
  </sheetPr>
  <dimension ref="A1:DT391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+SUM(D8:D10)</f>
        <v>400</v>
      </c>
      <c r="E7" s="23">
        <f>+SUMPRODUCT(D8:D1544,E8:E1544)/D7</f>
        <v>18.125</v>
      </c>
      <c r="F7" s="8" t="s">
        <v>0</v>
      </c>
      <c r="G7" s="6" t="s">
        <v>9</v>
      </c>
    </row>
    <row r="8" spans="1:124" s="5" customFormat="1">
      <c r="A8" s="11"/>
      <c r="B8" s="14">
        <v>45226</v>
      </c>
      <c r="C8" s="29">
        <v>0.42530092592642177</v>
      </c>
      <c r="D8" s="30">
        <v>250</v>
      </c>
      <c r="E8" s="31">
        <v>18.2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45226</v>
      </c>
      <c r="C9" s="29">
        <v>0.58702546296262881</v>
      </c>
      <c r="D9" s="30">
        <v>5</v>
      </c>
      <c r="E9" s="31">
        <v>18</v>
      </c>
      <c r="F9" s="15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45226</v>
      </c>
      <c r="C10" s="29">
        <v>0.60929398148437031</v>
      </c>
      <c r="D10" s="30">
        <v>145</v>
      </c>
      <c r="E10" s="31">
        <v>18</v>
      </c>
      <c r="F10" s="15" t="s">
        <v>0</v>
      </c>
      <c r="G10" s="16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>
      <c r="B11" s="18"/>
      <c r="C11" s="18"/>
      <c r="D11" s="19"/>
      <c r="E11" s="20"/>
      <c r="F11" s="17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M222" s="25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8"/>
      <c r="D327" s="19"/>
      <c r="E327" s="20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8"/>
      <c r="D328" s="19"/>
      <c r="E328" s="20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8"/>
      <c r="D329" s="19"/>
      <c r="E329" s="20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18"/>
      <c r="C330" s="18"/>
      <c r="D330" s="19"/>
      <c r="E330" s="20"/>
      <c r="F330" s="17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E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E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E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1"/>
      <c r="C390" s="21"/>
      <c r="D390" s="21"/>
      <c r="E390" s="21"/>
      <c r="DM390" s="1"/>
      <c r="DN390" s="1"/>
      <c r="DO390" s="1"/>
      <c r="DP390" s="1"/>
      <c r="DQ390" s="1"/>
      <c r="DR390" s="1"/>
      <c r="DS390" s="1"/>
      <c r="DT390" s="1"/>
    </row>
    <row r="391" spans="2:124">
      <c r="DM391" s="1"/>
      <c r="DN391" s="1"/>
      <c r="DO391" s="1"/>
      <c r="DP391" s="1"/>
      <c r="DQ391" s="1"/>
      <c r="DR391" s="1"/>
      <c r="DS391" s="1"/>
      <c r="DT391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10</vt:i4>
      </vt:variant>
    </vt:vector>
  </HeadingPairs>
  <TitlesOfParts>
    <vt:vector size="16" baseType="lpstr">
      <vt:lpstr>Wochenübersicht</vt:lpstr>
      <vt:lpstr>Details 2023-10-23</vt:lpstr>
      <vt:lpstr>Details 2023-10-24</vt:lpstr>
      <vt:lpstr>Details 2023-10-25</vt:lpstr>
      <vt:lpstr>Details 2023-10-26</vt:lpstr>
      <vt:lpstr>Details 2023-10-27</vt:lpstr>
      <vt:lpstr>'Details 2023-10-24'!Druckbereich</vt:lpstr>
      <vt:lpstr>'Details 2023-10-26'!Druckbereich</vt:lpstr>
      <vt:lpstr>'Details 2023-10-27'!Druckbereich</vt:lpstr>
      <vt:lpstr>Wochenübersicht!Druckbereich</vt:lpstr>
      <vt:lpstr>'Details 2023-10-23'!Drucktitel</vt:lpstr>
      <vt:lpstr>'Details 2023-10-24'!Drucktitel</vt:lpstr>
      <vt:lpstr>'Details 2023-10-25'!Drucktitel</vt:lpstr>
      <vt:lpstr>'Details 2023-10-26'!Drucktitel</vt:lpstr>
      <vt:lpstr>'Details 2023-10-27'!Drucktitel</vt:lpstr>
      <vt:lpstr>Wochenübersicht!Drucktitel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2023-10-30T06:54:39Z</dcterms:modified>
</cp:coreProperties>
</file>